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総務課（企画係）\Desktop\"/>
    </mc:Choice>
  </mc:AlternateContent>
  <xr:revisionPtr revIDLastSave="0" documentId="8_{6464660D-7A80-484B-B661-A405CD7E426A}" xr6:coauthVersionLast="47" xr6:coauthVersionMax="47" xr10:uidLastSave="{00000000-0000-0000-0000-000000000000}"/>
  <workbookProtection workbookAlgorithmName="SHA-512" workbookHashValue="Y07tblSiH466EqXA65EWowVzcRWlcHlnzWa6GAfcENrq5Ps3+f7w6sSD9+EW/OX/1q0jnBWF969Ff2b/wRF8dw==" workbookSaltValue="YRVd0G7FNBDiG0XzZaE8Eg==" workbookSpinCount="100000" lockStructure="1"/>
  <bookViews>
    <workbookView xWindow="-120" yWindow="-120" windowWidth="20730" windowHeight="1116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LZ80" i="4" s="1"/>
  <c r="FG7" i="5"/>
  <c r="FF7" i="5"/>
  <c r="FE7" i="5"/>
  <c r="FD7" i="5"/>
  <c r="FC7" i="5"/>
  <c r="FB7" i="5"/>
  <c r="FA7" i="5"/>
  <c r="KV79" i="4" s="1"/>
  <c r="EZ7" i="5"/>
  <c r="EX7" i="5"/>
  <c r="EW7" i="5"/>
  <c r="EV7" i="5"/>
  <c r="HX80" i="4" s="1"/>
  <c r="EU7" i="5"/>
  <c r="HI80" i="4" s="1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AT79" i="4" s="1"/>
  <c r="DT7" i="5"/>
  <c r="DS7" i="5"/>
  <c r="DQ7" i="5"/>
  <c r="DP7" i="5"/>
  <c r="DO7" i="5"/>
  <c r="DN7" i="5"/>
  <c r="KU56" i="4" s="1"/>
  <c r="DM7" i="5"/>
  <c r="DL7" i="5"/>
  <c r="DK7" i="5"/>
  <c r="DJ7" i="5"/>
  <c r="DI7" i="5"/>
  <c r="KU55" i="4" s="1"/>
  <c r="DH7" i="5"/>
  <c r="KF55" i="4" s="1"/>
  <c r="DF7" i="5"/>
  <c r="DE7" i="5"/>
  <c r="DD7" i="5"/>
  <c r="HV56" i="4" s="1"/>
  <c r="DC7" i="5"/>
  <c r="DB7" i="5"/>
  <c r="DA7" i="5"/>
  <c r="IZ55" i="4" s="1"/>
  <c r="CZ7" i="5"/>
  <c r="CY7" i="5"/>
  <c r="CX7" i="5"/>
  <c r="CW7" i="5"/>
  <c r="CU7" i="5"/>
  <c r="CT7" i="5"/>
  <c r="EW56" i="4" s="1"/>
  <c r="CS7" i="5"/>
  <c r="CR7" i="5"/>
  <c r="CQ7" i="5"/>
  <c r="CP7" i="5"/>
  <c r="CO7" i="5"/>
  <c r="CN7" i="5"/>
  <c r="CM7" i="5"/>
  <c r="CL7" i="5"/>
  <c r="CJ7" i="5"/>
  <c r="CI7" i="5"/>
  <c r="CH7" i="5"/>
  <c r="CG7" i="5"/>
  <c r="AE56" i="4" s="1"/>
  <c r="CF7" i="5"/>
  <c r="CE7" i="5"/>
  <c r="CD7" i="5"/>
  <c r="CC7" i="5"/>
  <c r="CB7" i="5"/>
  <c r="CA7" i="5"/>
  <c r="BY7" i="5"/>
  <c r="BX7" i="5"/>
  <c r="BW7" i="5"/>
  <c r="BV7" i="5"/>
  <c r="BU7" i="5"/>
  <c r="BT7" i="5"/>
  <c r="MN33" i="4" s="1"/>
  <c r="BS7" i="5"/>
  <c r="BR7" i="5"/>
  <c r="BQ7" i="5"/>
  <c r="KU33" i="4" s="1"/>
  <c r="BP7" i="5"/>
  <c r="BN7" i="5"/>
  <c r="BM7" i="5"/>
  <c r="BL7" i="5"/>
  <c r="HV34" i="4" s="1"/>
  <c r="BK7" i="5"/>
  <c r="BJ7" i="5"/>
  <c r="BI7" i="5"/>
  <c r="BH7" i="5"/>
  <c r="BG7" i="5"/>
  <c r="HV33" i="4" s="1"/>
  <c r="BF7" i="5"/>
  <c r="BE7" i="5"/>
  <c r="BC7" i="5"/>
  <c r="BB7" i="5"/>
  <c r="BA7" i="5"/>
  <c r="AZ7" i="5"/>
  <c r="AY7" i="5"/>
  <c r="AX7" i="5"/>
  <c r="AW7" i="5"/>
  <c r="AV7" i="5"/>
  <c r="AU7" i="5"/>
  <c r="AT7" i="5"/>
  <c r="DD33" i="4" s="1"/>
  <c r="AR7" i="5"/>
  <c r="AQ7" i="5"/>
  <c r="AP7" i="5"/>
  <c r="AO7" i="5"/>
  <c r="AN7" i="5"/>
  <c r="AM7" i="5"/>
  <c r="BX33" i="4" s="1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FJ6" i="5"/>
  <c r="M90" i="4" s="1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JW12" i="4" s="1"/>
  <c r="AF6" i="5"/>
  <c r="ID12" i="4" s="1"/>
  <c r="AE6" i="5"/>
  <c r="AD6" i="5"/>
  <c r="JW10" i="4" s="1"/>
  <c r="AC6" i="5"/>
  <c r="AB6" i="5"/>
  <c r="LP8" i="4" s="1"/>
  <c r="AA6" i="5"/>
  <c r="JW8" i="4" s="1"/>
  <c r="Z6" i="5"/>
  <c r="ID8" i="4" s="1"/>
  <c r="Y6" i="5"/>
  <c r="FZ12" i="4" s="1"/>
  <c r="X6" i="5"/>
  <c r="EG12" i="4" s="1"/>
  <c r="W6" i="5"/>
  <c r="V6" i="5"/>
  <c r="U6" i="5"/>
  <c r="B12" i="4" s="1"/>
  <c r="T6" i="5"/>
  <c r="FZ10" i="4" s="1"/>
  <c r="S6" i="5"/>
  <c r="R6" i="5"/>
  <c r="Q6" i="5"/>
  <c r="P6" i="5"/>
  <c r="B10" i="4" s="1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H90" i="4"/>
  <c r="E90" i="4"/>
  <c r="D90" i="4"/>
  <c r="MO80" i="4"/>
  <c r="LK80" i="4"/>
  <c r="KV80" i="4"/>
  <c r="KG80" i="4"/>
  <c r="JB80" i="4"/>
  <c r="IM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E79" i="4"/>
  <c r="P79" i="4"/>
  <c r="MN56" i="4"/>
  <c r="LY56" i="4"/>
  <c r="LJ56" i="4"/>
  <c r="KF56" i="4"/>
  <c r="IZ56" i="4"/>
  <c r="IK56" i="4"/>
  <c r="HG56" i="4"/>
  <c r="GR56" i="4"/>
  <c r="FL56" i="4"/>
  <c r="EH56" i="4"/>
  <c r="DS56" i="4"/>
  <c r="DD56" i="4"/>
  <c r="BX56" i="4"/>
  <c r="BI56" i="4"/>
  <c r="AT56" i="4"/>
  <c r="P56" i="4"/>
  <c r="MN55" i="4"/>
  <c r="LY55" i="4"/>
  <c r="LJ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LY33" i="4"/>
  <c r="LJ33" i="4"/>
  <c r="KF33" i="4"/>
  <c r="IZ33" i="4"/>
  <c r="IK33" i="4"/>
  <c r="HG33" i="4"/>
  <c r="GR33" i="4"/>
  <c r="FL33" i="4"/>
  <c r="EW33" i="4"/>
  <c r="EH33" i="4"/>
  <c r="DS33" i="4"/>
  <c r="BI33" i="4"/>
  <c r="AT33" i="4"/>
  <c r="AE33" i="4"/>
  <c r="P33" i="4"/>
  <c r="CN12" i="4"/>
  <c r="AU12" i="4"/>
  <c r="LP10" i="4"/>
  <c r="ID10" i="4"/>
  <c r="EG10" i="4"/>
  <c r="CN10" i="4"/>
  <c r="AU10" i="4"/>
  <c r="CN8" i="4"/>
  <c r="AU8" i="4"/>
  <c r="B8" i="4"/>
  <c r="JB78" i="4" l="1"/>
  <c r="BX78" i="4"/>
  <c r="BX54" i="4"/>
  <c r="BX32" i="4"/>
  <c r="MO78" i="4"/>
  <c r="MN54" i="4"/>
  <c r="MN32" i="4"/>
  <c r="IZ54" i="4"/>
  <c r="IZ32" i="4"/>
  <c r="FO78" i="4"/>
  <c r="FL54" i="4"/>
  <c r="FL32" i="4"/>
  <c r="C11" i="5"/>
  <c r="D11" i="5"/>
  <c r="E11" i="5"/>
  <c r="B11" i="5"/>
  <c r="GT78" i="4" l="1"/>
  <c r="P78" i="4"/>
  <c r="P54" i="4"/>
  <c r="P32" i="4"/>
  <c r="KG78" i="4"/>
  <c r="KF54" i="4"/>
  <c r="KF32" i="4"/>
  <c r="GR54" i="4"/>
  <c r="GR32" i="4"/>
  <c r="DG78" i="4"/>
  <c r="DD54" i="4"/>
  <c r="DD32" i="4"/>
  <c r="LZ78" i="4"/>
  <c r="LY32" i="4"/>
  <c r="EZ78" i="4"/>
  <c r="EW54" i="4"/>
  <c r="EW32" i="4"/>
  <c r="BI78" i="4"/>
  <c r="BI54" i="4"/>
  <c r="BI32" i="4"/>
  <c r="LY54" i="4"/>
  <c r="IM78" i="4"/>
  <c r="IK54" i="4"/>
  <c r="IK32" i="4"/>
  <c r="AT78" i="4"/>
  <c r="HX78" i="4"/>
  <c r="HV54" i="4"/>
  <c r="HV32" i="4"/>
  <c r="EK78" i="4"/>
  <c r="EH54" i="4"/>
  <c r="EH32" i="4"/>
  <c r="AT54" i="4"/>
  <c r="AT32" i="4"/>
  <c r="LK78" i="4"/>
  <c r="LJ54" i="4"/>
  <c r="LJ32" i="4"/>
  <c r="DV78" i="4"/>
  <c r="DS54" i="4"/>
  <c r="KV78" i="4"/>
  <c r="KU54" i="4"/>
  <c r="KU32" i="4"/>
  <c r="HI78" i="4"/>
  <c r="HG54" i="4"/>
  <c r="HG32" i="4"/>
  <c r="DS32" i="4"/>
  <c r="AE78" i="4"/>
  <c r="AE54" i="4"/>
  <c r="AE32" i="4"/>
</calcChain>
</file>

<file path=xl/sharedStrings.xml><?xml version="1.0" encoding="utf-8"?>
<sst xmlns="http://schemas.openxmlformats.org/spreadsheetml/2006/main" count="345" uniqueCount="188">
  <si>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</si>
  <si>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</si>
  <si>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</si>
  <si>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</si>
  <si>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</si>
  <si>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</si>
  <si>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</si>
  <si>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</si>
  <si>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</si>
  <si>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</si>
  <si>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</si>
  <si>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</si>
  <si>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</si>
  <si>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</si>
  <si>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</si>
  <si>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</si>
  <si>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</si>
  <si>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</si>
  <si>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</si>
  <si>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</si>
  <si>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</si>
  <si>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</si>
  <si>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</si>
  <si>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</si>
  <si>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</si>
  <si>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</si>
  <si>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</si>
  <si>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</si>
  <si>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</si>
  <si>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</si>
  <si>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</si>
  <si>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</si>
  <si>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</si>
  <si>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</si>
  <si>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</si>
  <si>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</si>
  <si>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</si>
  <si>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</si>
  <si>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</si>
  <si>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</si>
  <si>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</si>
  <si>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</si>
  <si>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</si>
  <si>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</si>
  <si>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</si>
  <si>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</si>
  <si>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</si>
  <si>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</si>
  <si>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</si>
  <si>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</si>
  <si>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</si>
  <si>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</si>
  <si>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</si>
  <si>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</si>
  <si>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</si>
  <si>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</si>
  <si>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</si>
  <si>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</si>
  <si>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</si>
  <si>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</si>
  <si>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</si>
  <si>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</si>
  <si>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</si>
  <si>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</si>
  <si>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</si>
  <si>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</si>
  <si>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</si>
  <si>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</si>
  <si>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</si>
  <si>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</si>
  <si>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</si>
  <si>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</si>
  <si>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</si>
  <si>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</si>
  <si>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</si>
  <si>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</si>
  <si>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</si>
  <si>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</si>
  <si>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</si>
  <si>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</si>
  <si>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</si>
  <si>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</si>
  <si>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</si>
  <si>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</si>
  <si>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</si>
  <si>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</si>
  <si>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</si>
  <si>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</si>
  <si>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</si>
  <si>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</si>
  <si>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</si>
  <si>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</si>
  <si>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</si>
  <si>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</si>
  <si>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</si>
  <si>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</si>
  <si>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</si>
  <si>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</si>
  <si>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</si>
  <si>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</si>
  <si>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</si>
  <si>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</si>
  <si>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</si>
  <si>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</si>
  <si>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</si>
  <si>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</si>
  <si>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</si>
  <si>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</si>
  <si>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</si>
  <si>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</si>
  <si>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</si>
  <si>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</si>
  <si>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</si>
  <si>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</si>
  <si>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</si>
  <si>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</si>
  <si>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</si>
  <si>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</si>
  <si>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</si>
  <si>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</si>
  <si>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</si>
  <si>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</si>
  <si>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</si>
  <si>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</si>
  <si>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</si>
  <si>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</si>
  <si>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</si>
  <si>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</si>
  <si>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</si>
  <si>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</si>
  <si>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</si>
  <si>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</si>
  <si>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</si>
  <si>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</si>
  <si>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</si>
  <si>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</si>
  <si>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</si>
  <si>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</si>
  <si>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</si>
  <si>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</si>
  <si>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</si>
  <si>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</si>
  <si>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</si>
  <si>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</si>
  <si>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</si>
  <si>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</si>
  <si>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</si>
  <si>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</si>
  <si>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</si>
  <si>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</si>
  <si>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</si>
  <si>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</si>
  <si>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</si>
  <si>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</si>
  <si>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</si>
  <si>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</si>
  <si>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</si>
  <si>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</si>
  <si>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</si>
  <si>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</si>
  <si>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</si>
  <si>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</si>
  <si>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</si>
  <si>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</si>
  <si>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</si>
  <si>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福岡県</t>
  </si>
  <si>
    <t>公立八女総合病院企業団</t>
  </si>
  <si>
    <t>公立八女総合病院</t>
  </si>
  <si>
    <t>条例全部</t>
  </si>
  <si>
    <t>病院事業</t>
  </si>
  <si>
    <t>一般病院</t>
  </si>
  <si>
    <t>300床以上～400床未満</t>
  </si>
  <si>
    <t>自治体職員 その他</t>
  </si>
  <si>
    <t>直営</t>
  </si>
  <si>
    <t>対象</t>
  </si>
  <si>
    <t>透 訓 ガ</t>
  </si>
  <si>
    <t>救 臨 が へ 地 輪</t>
  </si>
  <si>
    <t>第２種該当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</si>
  <si>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</si>
  <si>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</si>
  <si>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</si>
  <si>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</si>
  <si>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</si>
  <si>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</si>
  <si>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令和５年度も新型コロナウイルス感染症による影響があった年度であり、感染対策や入院制限、関係補助金等の減少により経常収支は赤字となった。また、消化器内科常勤医不在の影響もあり、患者数は低迷したままであり、さらには人件費や薬剤費の高騰など支出負担の増加により、病院経営は依然として厳しい状況にある。
令和５年度中に策定した経営強化プランに沿って、今後も適切な対策を継続し、病床の効率的な運用及びＤＰＣ制度を適正に理解し、入院収益を確保すると共に、連携機能の強化を行い、他医療圏に流出している患者を受け入れ、医業収益の増収を図る必要がある。加えて、費用管理体制の強化に取り組み、人件費や委託費の支出削減の対策を行い、経営の安定化に努める。</t>
    <phoneticPr fontId="5"/>
  </si>
  <si>
    <t>　現在の病院施設は建設後30年、管理棟は50年が経過しており、施設の老朽化、狭隘化が進んでいる状態である。今後、施設機能等を維持するため、建物設備等の更新及び修繕を計画的に行う必要がある。
　器械備品減価償却率は類似病院の平均を上回っており、更新整備が遅れている状況にある。このことから、限られた財源を有効に活用するため、更新が必要な機器を精査しながら更新整備を進めていく。</t>
    <phoneticPr fontId="5"/>
  </si>
  <si>
    <t>令和５年５月に新型コロナウイルス感染症の位置づけが２類相当から５類感染症になったものの、感染症対策は継続して実施する必要があり、入院制限や、外来診療の一部休止を実施したことに加え、患者の受診控えや季節性感染症等の減少及び、消化器内科常勤医の不在等の影響により、入院・外来ともに患者数が大幅に減少したことにより、医業収益が減少した。一方、医業費用では、高額医薬品の使用等が影響し、材料費対医業収益比率が上昇した。加えて、新型コロナウイルス感染症関係補助金等の減少により、経常収支比率は昨年度から大幅に悪化した。</t>
    <rPh sb="160" eb="162">
      <t>ゲンショウ</t>
    </rPh>
    <rPh sb="165" eb="167">
      <t>イッポウ</t>
    </rPh>
    <rPh sb="168" eb="170">
      <t>イギョウ</t>
    </rPh>
    <rPh sb="170" eb="172">
      <t>ヒヨウ</t>
    </rPh>
    <rPh sb="189" eb="192">
      <t>ザイリョウヒ</t>
    </rPh>
    <rPh sb="192" eb="193">
      <t>タイ</t>
    </rPh>
    <rPh sb="193" eb="195">
      <t>イギョウ</t>
    </rPh>
    <rPh sb="195" eb="197">
      <t>シュウエキ</t>
    </rPh>
    <rPh sb="197" eb="199">
      <t>ヒリツ</t>
    </rPh>
    <rPh sb="200" eb="202">
      <t>ジョウショウ</t>
    </rPh>
    <rPh sb="205" eb="206">
      <t>クワ</t>
    </rPh>
    <rPh sb="241" eb="244">
      <t>サクネンド</t>
    </rPh>
    <rPh sb="246" eb="248">
      <t>オオハバ</t>
    </rPh>
    <rPh sb="249" eb="251">
      <t>アッカ</t>
    </rPh>
    <phoneticPr fontId="5"/>
  </si>
  <si>
    <t>公立八女総合病院は八女筑後医療圏の公立の基幹病院として、地域の医療機関と連携しながら、急性期を中心とした医療提供を行っている。
また、二次救急医療機関としての役割のほか、小児・周産期医療、生活習慣病医療（予防・治療）、新興感染症などの政策的医療を担っている。
加えて、下記の役割も担っている。
・地域医療支援病院として連携の強化及び充実。
・がん診療連携拠点病院として専門的で質の高いがん医療の提供。
・臨床研修病院として教育機関。
・へき地医療拠点病院として無医地区等の医療確保。</t>
    <rPh sb="109" eb="111">
      <t>シンコウ</t>
    </rPh>
    <rPh sb="111" eb="114">
      <t>カンセンショウ</t>
    </rPh>
    <rPh sb="130" eb="131">
      <t>クワ</t>
    </rPh>
    <rPh sb="134" eb="136">
      <t>カキ</t>
    </rPh>
    <rPh sb="137" eb="139">
      <t>ヤクワリ</t>
    </rPh>
    <rPh sb="140" eb="141">
      <t>ニナ</t>
    </rPh>
    <rPh sb="211" eb="213">
      <t>キョウイク</t>
    </rPh>
    <rPh sb="213" eb="215">
      <t>キカン</t>
    </rPh>
    <rPh sb="220" eb="221">
      <t>チ</t>
    </rPh>
    <rPh sb="221" eb="223">
      <t>イリョウ</t>
    </rPh>
    <rPh sb="223" eb="225">
      <t>キョテン</t>
    </rPh>
    <rPh sb="225" eb="227">
      <t>ビョウイン</t>
    </rPh>
    <rPh sb="230" eb="234">
      <t>ムイチク</t>
    </rPh>
    <rPh sb="234" eb="235">
      <t>トウ</t>
    </rPh>
    <rPh sb="236" eb="238">
      <t>イリョウ</t>
    </rPh>
    <rPh sb="238" eb="240">
      <t>カクホ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</si>
</sst>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90.3</c:v>
                </c:pt>
                <c:pt idx="1">
                  <c:v>65.2</c:v>
                </c:pt>
                <c:pt idx="2">
                  <c:v>70.400000000000006</c:v>
                </c:pt>
                <c:pt idx="3">
                  <c:v>68.900000000000006</c:v>
                </c:pt>
                <c:pt idx="4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7-438E-9F7C-DDED41BC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74.400000000000006</c:v>
                </c:pt>
                <c:pt idx="1">
                  <c:v>66.5</c:v>
                </c:pt>
                <c:pt idx="2">
                  <c:v>66.8</c:v>
                </c:pt>
                <c:pt idx="3">
                  <c:v>66.599999999999994</c:v>
                </c:pt>
                <c:pt idx="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E7-438E-9F7C-DDED41BC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20758</c:v>
                </c:pt>
                <c:pt idx="1">
                  <c:v>21001</c:v>
                </c:pt>
                <c:pt idx="2">
                  <c:v>20637</c:v>
                </c:pt>
                <c:pt idx="3">
                  <c:v>20416</c:v>
                </c:pt>
                <c:pt idx="4">
                  <c:v>21530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B-4CC2-A808-22714DBCA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15111</c:v>
                </c:pt>
                <c:pt idx="1">
                  <c:v>15986</c:v>
                </c:pt>
                <c:pt idx="2">
                  <c:v>16421</c:v>
                </c:pt>
                <c:pt idx="3">
                  <c:v>17279</c:v>
                </c:pt>
                <c:pt idx="4">
                  <c:v>17851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CB-4CC2-A808-22714DBCA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47559</c:v>
                </c:pt>
                <c:pt idx="1">
                  <c:v>51091</c:v>
                </c:pt>
                <c:pt idx="2">
                  <c:v>51424</c:v>
                </c:pt>
                <c:pt idx="3">
                  <c:v>53430</c:v>
                </c:pt>
                <c:pt idx="4">
                  <c:v>52547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6-4389-BE02-930FED7CF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53523</c:v>
                </c:pt>
                <c:pt idx="1">
                  <c:v>57368</c:v>
                </c:pt>
                <c:pt idx="2">
                  <c:v>59838</c:v>
                </c:pt>
                <c:pt idx="3">
                  <c:v>62697</c:v>
                </c:pt>
                <c:pt idx="4">
                  <c:v>62059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E6-4389-BE02-930FED7CF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2.9</c:v>
                </c:pt>
                <c:pt idx="1">
                  <c:v>4.8</c:v>
                </c:pt>
                <c:pt idx="2">
                  <c:v>0</c:v>
                </c:pt>
                <c:pt idx="3">
                  <c:v>0</c:v>
                </c:pt>
                <c:pt idx="4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3-4DF2-9F7F-2EC198CE6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75.099999999999994</c:v>
                </c:pt>
                <c:pt idx="1">
                  <c:v>83.2</c:v>
                </c:pt>
                <c:pt idx="2">
                  <c:v>84.6</c:v>
                </c:pt>
                <c:pt idx="3">
                  <c:v>67.8</c:v>
                </c:pt>
                <c:pt idx="4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A3-4DF2-9F7F-2EC198CE6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93.8</c:v>
                </c:pt>
                <c:pt idx="1">
                  <c:v>79.400000000000006</c:v>
                </c:pt>
                <c:pt idx="2">
                  <c:v>83.4</c:v>
                </c:pt>
                <c:pt idx="3">
                  <c:v>83.6</c:v>
                </c:pt>
                <c:pt idx="4">
                  <c:v>81.2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8-4747-9B26-7D15EF9BA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86.5</c:v>
                </c:pt>
                <c:pt idx="1">
                  <c:v>81.400000000000006</c:v>
                </c:pt>
                <c:pt idx="2">
                  <c:v>83.7</c:v>
                </c:pt>
                <c:pt idx="3">
                  <c:v>84</c:v>
                </c:pt>
                <c:pt idx="4">
                  <c:v>83.4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8-4747-9B26-7D15EF9BA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80.3</c:v>
                </c:pt>
                <c:pt idx="2">
                  <c:v>84.3</c:v>
                </c:pt>
                <c:pt idx="3">
                  <c:v>84.5</c:v>
                </c:pt>
                <c:pt idx="4">
                  <c:v>82.1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E-4EC0-9DB2-ACE0C2F50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89.3</c:v>
                </c:pt>
                <c:pt idx="1">
                  <c:v>84.1</c:v>
                </c:pt>
                <c:pt idx="2">
                  <c:v>86.3</c:v>
                </c:pt>
                <c:pt idx="3">
                  <c:v>86.6</c:v>
                </c:pt>
                <c:pt idx="4">
                  <c:v>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2E-4EC0-9DB2-ACE0C2F50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94.9</c:v>
                </c:pt>
                <c:pt idx="1">
                  <c:v>93.5</c:v>
                </c:pt>
                <c:pt idx="2">
                  <c:v>99</c:v>
                </c:pt>
                <c:pt idx="3">
                  <c:v>97.5</c:v>
                </c:pt>
                <c:pt idx="4">
                  <c:v>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1-4940-BC7B-7D02B74F0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102.4</c:v>
                </c:pt>
                <c:pt idx="2">
                  <c:v>107.2</c:v>
                </c:pt>
                <c:pt idx="3">
                  <c:v>104.8</c:v>
                </c:pt>
                <c:pt idx="4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B1-4940-BC7B-7D02B74F0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63.9</c:v>
                </c:pt>
                <c:pt idx="1">
                  <c:v>65.900000000000006</c:v>
                </c:pt>
                <c:pt idx="2">
                  <c:v>66.599999999999994</c:v>
                </c:pt>
                <c:pt idx="3">
                  <c:v>68.400000000000006</c:v>
                </c:pt>
                <c:pt idx="4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F-428E-895B-76BBD5E59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52.9</c:v>
                </c:pt>
                <c:pt idx="1">
                  <c:v>54.3</c:v>
                </c:pt>
                <c:pt idx="2">
                  <c:v>54.9</c:v>
                </c:pt>
                <c:pt idx="3">
                  <c:v>56.1</c:v>
                </c:pt>
                <c:pt idx="4">
                  <c:v>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F-428E-895B-76BBD5E59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80.400000000000006</c:v>
                </c:pt>
                <c:pt idx="1">
                  <c:v>81.7</c:v>
                </c:pt>
                <c:pt idx="2">
                  <c:v>80.3</c:v>
                </c:pt>
                <c:pt idx="3">
                  <c:v>80.3</c:v>
                </c:pt>
                <c:pt idx="4">
                  <c:v>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9-45EB-920F-C18BC241B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69.400000000000006</c:v>
                </c:pt>
                <c:pt idx="1">
                  <c:v>69.900000000000006</c:v>
                </c:pt>
                <c:pt idx="2">
                  <c:v>68.8</c:v>
                </c:pt>
                <c:pt idx="3">
                  <c:v>69.7</c:v>
                </c:pt>
                <c:pt idx="4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09-45EB-920F-C18BC241B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50981773</c:v>
                </c:pt>
                <c:pt idx="1">
                  <c:v>51744260</c:v>
                </c:pt>
                <c:pt idx="2">
                  <c:v>51266957</c:v>
                </c:pt>
                <c:pt idx="3">
                  <c:v>51741497</c:v>
                </c:pt>
                <c:pt idx="4">
                  <c:v>52382000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C-4376-8BE6-06CD1CC33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49696718</c:v>
                </c:pt>
                <c:pt idx="1">
                  <c:v>50234873</c:v>
                </c:pt>
                <c:pt idx="2">
                  <c:v>50294422</c:v>
                </c:pt>
                <c:pt idx="3">
                  <c:v>49693831</c:v>
                </c:pt>
                <c:pt idx="4">
                  <c:v>50513249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FC-4376-8BE6-06CD1CC33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24.3</c:v>
                </c:pt>
                <c:pt idx="1">
                  <c:v>24.1</c:v>
                </c:pt>
                <c:pt idx="2">
                  <c:v>22.4</c:v>
                </c:pt>
                <c:pt idx="3">
                  <c:v>21.7</c:v>
                </c:pt>
                <c:pt idx="4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B-4785-9E02-5204BE2D8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24.2</c:v>
                </c:pt>
                <c:pt idx="1">
                  <c:v>24.1</c:v>
                </c:pt>
                <c:pt idx="2">
                  <c:v>23.9</c:v>
                </c:pt>
                <c:pt idx="3">
                  <c:v>24.4</c:v>
                </c:pt>
                <c:pt idx="4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B-4785-9E02-5204BE2D8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54.7</c:v>
                </c:pt>
                <c:pt idx="1">
                  <c:v>68.400000000000006</c:v>
                </c:pt>
                <c:pt idx="2">
                  <c:v>64.2</c:v>
                </c:pt>
                <c:pt idx="3">
                  <c:v>65.7</c:v>
                </c:pt>
                <c:pt idx="4">
                  <c:v>67.8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0-4F23-942D-F0DA9277E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56.2</c:v>
                </c:pt>
                <c:pt idx="1">
                  <c:v>60.8</c:v>
                </c:pt>
                <c:pt idx="2">
                  <c:v>57.4</c:v>
                </c:pt>
                <c:pt idx="3">
                  <c:v>55.7</c:v>
                </c:pt>
                <c:pt idx="4">
                  <c:v>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0-4F23-942D-F0DA9277E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="90" zoomScaleNormal="90" zoomScaleSheetLayoutView="70" workbookViewId="0"/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  <c r="IW2" s="142"/>
      <c r="IX2" s="142"/>
      <c r="IY2" s="142"/>
      <c r="IZ2" s="142"/>
      <c r="JA2" s="142"/>
      <c r="JB2" s="142"/>
      <c r="JC2" s="142"/>
      <c r="JD2" s="142"/>
      <c r="JE2" s="142"/>
      <c r="JF2" s="142"/>
      <c r="JG2" s="142"/>
      <c r="JH2" s="142"/>
      <c r="JI2" s="142"/>
      <c r="JJ2" s="142"/>
      <c r="JK2" s="142"/>
      <c r="JL2" s="142"/>
      <c r="JM2" s="142"/>
      <c r="JN2" s="142"/>
      <c r="JO2" s="142"/>
      <c r="JP2" s="142"/>
      <c r="JQ2" s="142"/>
      <c r="JR2" s="142"/>
      <c r="JS2" s="142"/>
      <c r="JT2" s="142"/>
      <c r="JU2" s="142"/>
      <c r="JV2" s="142"/>
      <c r="JW2" s="142"/>
      <c r="JX2" s="142"/>
      <c r="JY2" s="142"/>
      <c r="JZ2" s="142"/>
      <c r="KA2" s="142"/>
      <c r="KB2" s="142"/>
      <c r="KC2" s="142"/>
      <c r="KD2" s="142"/>
      <c r="KE2" s="142"/>
      <c r="KF2" s="142"/>
      <c r="KG2" s="142"/>
      <c r="KH2" s="142"/>
      <c r="KI2" s="142"/>
      <c r="KJ2" s="142"/>
      <c r="KK2" s="142"/>
      <c r="KL2" s="142"/>
      <c r="KM2" s="142"/>
      <c r="KN2" s="142"/>
      <c r="KO2" s="142"/>
      <c r="KP2" s="142"/>
      <c r="KQ2" s="142"/>
      <c r="KR2" s="142"/>
      <c r="KS2" s="142"/>
      <c r="KT2" s="142"/>
      <c r="KU2" s="142"/>
      <c r="KV2" s="142"/>
      <c r="KW2" s="142"/>
      <c r="KX2" s="142"/>
      <c r="KY2" s="142"/>
      <c r="KZ2" s="142"/>
      <c r="LA2" s="142"/>
      <c r="LB2" s="142"/>
      <c r="LC2" s="142"/>
      <c r="LD2" s="142"/>
      <c r="LE2" s="142"/>
      <c r="LF2" s="142"/>
      <c r="LG2" s="142"/>
      <c r="LH2" s="142"/>
      <c r="LI2" s="142"/>
      <c r="LJ2" s="142"/>
      <c r="LK2" s="142"/>
      <c r="LL2" s="142"/>
      <c r="LM2" s="142"/>
      <c r="LN2" s="142"/>
      <c r="LO2" s="142"/>
      <c r="LP2" s="142"/>
      <c r="LQ2" s="142"/>
      <c r="LR2" s="142"/>
      <c r="LS2" s="142"/>
      <c r="LT2" s="142"/>
      <c r="LU2" s="142"/>
      <c r="LV2" s="142"/>
      <c r="LW2" s="142"/>
      <c r="LX2" s="142"/>
      <c r="LY2" s="142"/>
      <c r="LZ2" s="142"/>
      <c r="MA2" s="142"/>
      <c r="MB2" s="142"/>
      <c r="MC2" s="142"/>
      <c r="MD2" s="142"/>
      <c r="ME2" s="142"/>
      <c r="MF2" s="142"/>
      <c r="MG2" s="142"/>
      <c r="MH2" s="142"/>
      <c r="MI2" s="142"/>
      <c r="MJ2" s="142"/>
      <c r="MK2" s="142"/>
      <c r="ML2" s="142"/>
      <c r="MM2" s="142"/>
      <c r="MN2" s="142"/>
      <c r="MO2" s="142"/>
      <c r="MP2" s="142"/>
      <c r="MQ2" s="142"/>
      <c r="MR2" s="142"/>
      <c r="MS2" s="142"/>
      <c r="MT2" s="142"/>
      <c r="MU2" s="142"/>
      <c r="MV2" s="142"/>
      <c r="MW2" s="142"/>
      <c r="MX2" s="142"/>
      <c r="MY2" s="142"/>
      <c r="MZ2" s="142"/>
      <c r="NA2" s="142"/>
      <c r="NB2" s="142"/>
      <c r="NC2" s="142"/>
      <c r="ND2" s="142"/>
      <c r="NE2" s="142"/>
      <c r="NF2" s="142"/>
      <c r="NG2" s="142"/>
      <c r="NH2" s="142"/>
      <c r="NI2" s="142"/>
      <c r="NJ2" s="142"/>
      <c r="NK2" s="142"/>
      <c r="NL2" s="142"/>
      <c r="NM2" s="142"/>
      <c r="NN2" s="142"/>
      <c r="NO2" s="142"/>
      <c r="NP2" s="142"/>
      <c r="NQ2" s="142"/>
      <c r="NR2" s="142"/>
      <c r="NS2" s="142"/>
      <c r="NT2" s="142"/>
      <c r="NU2" s="142"/>
      <c r="NV2" s="142"/>
      <c r="NW2" s="142"/>
      <c r="NX2" s="142"/>
    </row>
    <row r="3" spans="1:388" ht="9.75" customHeight="1" x14ac:dyDescent="0.15">
      <c r="A3" s="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  <c r="IW3" s="142"/>
      <c r="IX3" s="142"/>
      <c r="IY3" s="142"/>
      <c r="IZ3" s="142"/>
      <c r="JA3" s="142"/>
      <c r="JB3" s="142"/>
      <c r="JC3" s="142"/>
      <c r="JD3" s="142"/>
      <c r="JE3" s="142"/>
      <c r="JF3" s="142"/>
      <c r="JG3" s="142"/>
      <c r="JH3" s="142"/>
      <c r="JI3" s="142"/>
      <c r="JJ3" s="142"/>
      <c r="JK3" s="142"/>
      <c r="JL3" s="142"/>
      <c r="JM3" s="142"/>
      <c r="JN3" s="142"/>
      <c r="JO3" s="142"/>
      <c r="JP3" s="142"/>
      <c r="JQ3" s="142"/>
      <c r="JR3" s="142"/>
      <c r="JS3" s="142"/>
      <c r="JT3" s="142"/>
      <c r="JU3" s="142"/>
      <c r="JV3" s="142"/>
      <c r="JW3" s="142"/>
      <c r="JX3" s="142"/>
      <c r="JY3" s="142"/>
      <c r="JZ3" s="142"/>
      <c r="KA3" s="142"/>
      <c r="KB3" s="142"/>
      <c r="KC3" s="142"/>
      <c r="KD3" s="142"/>
      <c r="KE3" s="142"/>
      <c r="KF3" s="142"/>
      <c r="KG3" s="142"/>
      <c r="KH3" s="142"/>
      <c r="KI3" s="142"/>
      <c r="KJ3" s="142"/>
      <c r="KK3" s="142"/>
      <c r="KL3" s="142"/>
      <c r="KM3" s="142"/>
      <c r="KN3" s="142"/>
      <c r="KO3" s="142"/>
      <c r="KP3" s="142"/>
      <c r="KQ3" s="142"/>
      <c r="KR3" s="142"/>
      <c r="KS3" s="142"/>
      <c r="KT3" s="142"/>
      <c r="KU3" s="142"/>
      <c r="KV3" s="142"/>
      <c r="KW3" s="142"/>
      <c r="KX3" s="142"/>
      <c r="KY3" s="142"/>
      <c r="KZ3" s="14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2"/>
      <c r="LT3" s="142"/>
      <c r="LU3" s="142"/>
      <c r="LV3" s="142"/>
      <c r="LW3" s="142"/>
      <c r="LX3" s="142"/>
      <c r="LY3" s="142"/>
      <c r="LZ3" s="142"/>
      <c r="MA3" s="142"/>
      <c r="MB3" s="142"/>
      <c r="MC3" s="142"/>
      <c r="MD3" s="142"/>
      <c r="ME3" s="142"/>
      <c r="MF3" s="142"/>
      <c r="MG3" s="142"/>
      <c r="MH3" s="142"/>
      <c r="MI3" s="142"/>
      <c r="MJ3" s="142"/>
      <c r="MK3" s="142"/>
      <c r="ML3" s="142"/>
      <c r="MM3" s="142"/>
      <c r="MN3" s="142"/>
      <c r="MO3" s="142"/>
      <c r="MP3" s="142"/>
      <c r="MQ3" s="142"/>
      <c r="MR3" s="142"/>
      <c r="MS3" s="142"/>
      <c r="MT3" s="142"/>
      <c r="MU3" s="142"/>
      <c r="MV3" s="142"/>
      <c r="MW3" s="142"/>
      <c r="MX3" s="142"/>
      <c r="MY3" s="142"/>
      <c r="MZ3" s="142"/>
      <c r="NA3" s="142"/>
      <c r="NB3" s="142"/>
      <c r="NC3" s="142"/>
      <c r="ND3" s="142"/>
      <c r="NE3" s="142"/>
      <c r="NF3" s="142"/>
      <c r="NG3" s="142"/>
      <c r="NH3" s="142"/>
      <c r="NI3" s="142"/>
      <c r="NJ3" s="142"/>
      <c r="NK3" s="142"/>
      <c r="NL3" s="142"/>
      <c r="NM3" s="142"/>
      <c r="NN3" s="142"/>
      <c r="NO3" s="142"/>
      <c r="NP3" s="142"/>
      <c r="NQ3" s="142"/>
      <c r="NR3" s="142"/>
      <c r="NS3" s="142"/>
      <c r="NT3" s="142"/>
      <c r="NU3" s="142"/>
      <c r="NV3" s="142"/>
      <c r="NW3" s="142"/>
      <c r="NX3" s="142"/>
    </row>
    <row r="4" spans="1:388" ht="9.75" customHeight="1" x14ac:dyDescent="0.15">
      <c r="A4" s="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  <c r="IV4" s="142"/>
      <c r="IW4" s="142"/>
      <c r="IX4" s="142"/>
      <c r="IY4" s="142"/>
      <c r="IZ4" s="142"/>
      <c r="JA4" s="142"/>
      <c r="JB4" s="142"/>
      <c r="JC4" s="142"/>
      <c r="JD4" s="142"/>
      <c r="JE4" s="142"/>
      <c r="JF4" s="142"/>
      <c r="JG4" s="142"/>
      <c r="JH4" s="142"/>
      <c r="JI4" s="142"/>
      <c r="JJ4" s="142"/>
      <c r="JK4" s="142"/>
      <c r="JL4" s="142"/>
      <c r="JM4" s="142"/>
      <c r="JN4" s="142"/>
      <c r="JO4" s="142"/>
      <c r="JP4" s="142"/>
      <c r="JQ4" s="142"/>
      <c r="JR4" s="142"/>
      <c r="JS4" s="142"/>
      <c r="JT4" s="142"/>
      <c r="JU4" s="142"/>
      <c r="JV4" s="142"/>
      <c r="JW4" s="142"/>
      <c r="JX4" s="142"/>
      <c r="JY4" s="142"/>
      <c r="JZ4" s="142"/>
      <c r="KA4" s="142"/>
      <c r="KB4" s="142"/>
      <c r="KC4" s="142"/>
      <c r="KD4" s="142"/>
      <c r="KE4" s="142"/>
      <c r="KF4" s="142"/>
      <c r="KG4" s="142"/>
      <c r="KH4" s="142"/>
      <c r="KI4" s="142"/>
      <c r="KJ4" s="142"/>
      <c r="KK4" s="142"/>
      <c r="KL4" s="142"/>
      <c r="KM4" s="142"/>
      <c r="KN4" s="142"/>
      <c r="KO4" s="142"/>
      <c r="KP4" s="142"/>
      <c r="KQ4" s="142"/>
      <c r="KR4" s="142"/>
      <c r="KS4" s="142"/>
      <c r="KT4" s="142"/>
      <c r="KU4" s="142"/>
      <c r="KV4" s="142"/>
      <c r="KW4" s="142"/>
      <c r="KX4" s="142"/>
      <c r="KY4" s="142"/>
      <c r="KZ4" s="142"/>
      <c r="LA4" s="142"/>
      <c r="LB4" s="142"/>
      <c r="LC4" s="142"/>
      <c r="LD4" s="142"/>
      <c r="LE4" s="142"/>
      <c r="LF4" s="142"/>
      <c r="LG4" s="142"/>
      <c r="LH4" s="142"/>
      <c r="LI4" s="142"/>
      <c r="LJ4" s="142"/>
      <c r="LK4" s="142"/>
      <c r="LL4" s="142"/>
      <c r="LM4" s="142"/>
      <c r="LN4" s="142"/>
      <c r="LO4" s="142"/>
      <c r="LP4" s="142"/>
      <c r="LQ4" s="142"/>
      <c r="LR4" s="142"/>
      <c r="LS4" s="142"/>
      <c r="LT4" s="142"/>
      <c r="LU4" s="142"/>
      <c r="LV4" s="142"/>
      <c r="LW4" s="142"/>
      <c r="LX4" s="142"/>
      <c r="LY4" s="142"/>
      <c r="LZ4" s="142"/>
      <c r="MA4" s="142"/>
      <c r="MB4" s="142"/>
      <c r="MC4" s="142"/>
      <c r="MD4" s="142"/>
      <c r="ME4" s="142"/>
      <c r="MF4" s="142"/>
      <c r="MG4" s="142"/>
      <c r="MH4" s="142"/>
      <c r="MI4" s="142"/>
      <c r="MJ4" s="142"/>
      <c r="MK4" s="142"/>
      <c r="ML4" s="142"/>
      <c r="MM4" s="142"/>
      <c r="MN4" s="142"/>
      <c r="MO4" s="142"/>
      <c r="MP4" s="142"/>
      <c r="MQ4" s="142"/>
      <c r="MR4" s="142"/>
      <c r="MS4" s="142"/>
      <c r="MT4" s="142"/>
      <c r="MU4" s="142"/>
      <c r="MV4" s="142"/>
      <c r="MW4" s="142"/>
      <c r="MX4" s="142"/>
      <c r="MY4" s="142"/>
      <c r="MZ4" s="142"/>
      <c r="NA4" s="142"/>
      <c r="NB4" s="142"/>
      <c r="NC4" s="142"/>
      <c r="ND4" s="142"/>
      <c r="NE4" s="142"/>
      <c r="NF4" s="142"/>
      <c r="NG4" s="142"/>
      <c r="NH4" s="142"/>
      <c r="NI4" s="142"/>
      <c r="NJ4" s="142"/>
      <c r="NK4" s="142"/>
      <c r="NL4" s="142"/>
      <c r="NM4" s="142"/>
      <c r="NN4" s="142"/>
      <c r="NO4" s="142"/>
      <c r="NP4" s="142"/>
      <c r="NQ4" s="142"/>
      <c r="NR4" s="142"/>
      <c r="NS4" s="142"/>
      <c r="NT4" s="142"/>
      <c r="NU4" s="142"/>
      <c r="NV4" s="142"/>
      <c r="NW4" s="142"/>
      <c r="NX4" s="142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3" t="str">
        <f>データ!H6</f>
        <v>福岡県公立八女総合病院企業団　公立八女総合病院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1"/>
      <c r="AU7" s="129" t="s">
        <v>2</v>
      </c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1"/>
      <c r="CN7" s="129" t="s">
        <v>3</v>
      </c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129" t="s">
        <v>4</v>
      </c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1"/>
      <c r="FZ7" s="129" t="s">
        <v>5</v>
      </c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1"/>
      <c r="ID7" s="129" t="s">
        <v>6</v>
      </c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1"/>
      <c r="JW7" s="129" t="s">
        <v>7</v>
      </c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1"/>
      <c r="LP7" s="129" t="s">
        <v>8</v>
      </c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1"/>
      <c r="NI7" s="3"/>
      <c r="NJ7" s="144" t="s">
        <v>9</v>
      </c>
      <c r="NK7" s="145"/>
      <c r="NL7" s="145"/>
      <c r="NM7" s="145"/>
      <c r="NN7" s="145"/>
      <c r="NO7" s="145"/>
      <c r="NP7" s="145"/>
      <c r="NQ7" s="145"/>
      <c r="NR7" s="145"/>
      <c r="NS7" s="145"/>
      <c r="NT7" s="145"/>
      <c r="NU7" s="145"/>
      <c r="NV7" s="145"/>
      <c r="NW7" s="146"/>
      <c r="NX7" s="3"/>
    </row>
    <row r="8" spans="1:388" ht="18.75" customHeight="1" x14ac:dyDescent="0.15">
      <c r="A8" s="2"/>
      <c r="B8" s="124" t="str">
        <f>データ!K6</f>
        <v>条例全部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6"/>
      <c r="AU8" s="124" t="str">
        <f>データ!L6</f>
        <v>病院事業</v>
      </c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6"/>
      <c r="CN8" s="124" t="str">
        <f>データ!M6</f>
        <v>一般病院</v>
      </c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6"/>
      <c r="EG8" s="124" t="str">
        <f>データ!N6</f>
        <v>300床以上～400床未満</v>
      </c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6"/>
      <c r="FZ8" s="124" t="str">
        <f>データ!O7</f>
        <v>自治体職員 その他</v>
      </c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6"/>
      <c r="ID8" s="108">
        <f>データ!Z6</f>
        <v>300</v>
      </c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10"/>
      <c r="JW8" s="108" t="str">
        <f>データ!AA6</f>
        <v>-</v>
      </c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10"/>
      <c r="LP8" s="108" t="str">
        <f>データ!AB6</f>
        <v>-</v>
      </c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10"/>
      <c r="NI8" s="3"/>
      <c r="NJ8" s="140" t="s">
        <v>10</v>
      </c>
      <c r="NK8" s="141"/>
      <c r="NL8" s="134" t="s">
        <v>11</v>
      </c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5"/>
      <c r="NX8" s="3"/>
    </row>
    <row r="9" spans="1:388" ht="18.75" customHeight="1" x14ac:dyDescent="0.15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  <c r="AU9" s="129" t="s">
        <v>13</v>
      </c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  <c r="CN9" s="129" t="s">
        <v>14</v>
      </c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1"/>
      <c r="EG9" s="129" t="s">
        <v>15</v>
      </c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1"/>
      <c r="FZ9" s="129" t="s">
        <v>16</v>
      </c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1"/>
      <c r="ID9" s="129" t="s">
        <v>17</v>
      </c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1"/>
      <c r="JW9" s="129" t="s">
        <v>18</v>
      </c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1"/>
      <c r="LP9" s="129" t="s">
        <v>19</v>
      </c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1"/>
      <c r="NI9" s="3"/>
      <c r="NJ9" s="136" t="s">
        <v>20</v>
      </c>
      <c r="NK9" s="137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 x14ac:dyDescent="0.15">
      <c r="A10" s="2"/>
      <c r="B10" s="124" t="str">
        <f>データ!P6</f>
        <v>直営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6"/>
      <c r="AU10" s="108">
        <f>データ!Q6</f>
        <v>31</v>
      </c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10"/>
      <c r="CN10" s="124" t="str">
        <f>データ!R6</f>
        <v>対象</v>
      </c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6"/>
      <c r="EG10" s="124" t="str">
        <f>データ!S6</f>
        <v>透 訓 ガ</v>
      </c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6"/>
      <c r="FZ10" s="124" t="str">
        <f>データ!T6</f>
        <v>救 臨 が へ 地 輪</v>
      </c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6"/>
      <c r="ID10" s="108" t="str">
        <f>データ!AC6</f>
        <v>-</v>
      </c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10"/>
      <c r="JW10" s="108" t="str">
        <f>データ!AD6</f>
        <v>-</v>
      </c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10"/>
      <c r="LP10" s="108">
        <f>データ!AE6</f>
        <v>300</v>
      </c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10"/>
      <c r="NI10" s="2"/>
      <c r="NJ10" s="132" t="s">
        <v>22</v>
      </c>
      <c r="NK10" s="133"/>
      <c r="NL10" s="127" t="s">
        <v>23</v>
      </c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8"/>
      <c r="NX10" s="3"/>
    </row>
    <row r="11" spans="1:388" ht="18.75" customHeight="1" x14ac:dyDescent="0.15">
      <c r="A11" s="2"/>
      <c r="B11" s="129" t="s">
        <v>24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129" t="s">
        <v>25</v>
      </c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  <c r="CN11" s="129" t="s">
        <v>26</v>
      </c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1"/>
      <c r="EG11" s="129" t="s">
        <v>27</v>
      </c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1"/>
      <c r="FZ11" s="129" t="s">
        <v>28</v>
      </c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1"/>
      <c r="ID11" s="129" t="s">
        <v>29</v>
      </c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1"/>
      <c r="JW11" s="129" t="s">
        <v>30</v>
      </c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1"/>
      <c r="LP11" s="129" t="s">
        <v>31</v>
      </c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1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08" t="str">
        <f>データ!U6</f>
        <v>-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10"/>
      <c r="AU12" s="108">
        <f>データ!V6</f>
        <v>21148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10"/>
      <c r="CN12" s="124" t="str">
        <f>データ!W6</f>
        <v>-</v>
      </c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6"/>
      <c r="EG12" s="124" t="str">
        <f>データ!X6</f>
        <v>第２種該当</v>
      </c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6"/>
      <c r="FZ12" s="124" t="str">
        <f>データ!Y6</f>
        <v>７：１</v>
      </c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6"/>
      <c r="ID12" s="108">
        <f>データ!AF6</f>
        <v>265</v>
      </c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10"/>
      <c r="JW12" s="108" t="str">
        <f>データ!AG6</f>
        <v>-</v>
      </c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10"/>
      <c r="LP12" s="108">
        <f>データ!AH6</f>
        <v>265</v>
      </c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10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1" t="s">
        <v>32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  <c r="IW13" s="111"/>
      <c r="IX13" s="111"/>
      <c r="IY13" s="111"/>
      <c r="IZ13" s="111"/>
      <c r="JA13" s="111"/>
      <c r="JB13" s="111"/>
      <c r="JC13" s="111"/>
      <c r="JD13" s="111"/>
      <c r="JE13" s="111"/>
      <c r="JF13" s="111"/>
      <c r="JG13" s="111"/>
      <c r="JH13" s="111"/>
      <c r="JI13" s="111"/>
      <c r="JJ13" s="111"/>
      <c r="JK13" s="111"/>
      <c r="JL13" s="111"/>
      <c r="JM13" s="111"/>
      <c r="JN13" s="111"/>
      <c r="JO13" s="111"/>
      <c r="JP13" s="111"/>
      <c r="JQ13" s="111"/>
      <c r="JR13" s="111"/>
      <c r="JS13" s="111"/>
      <c r="JT13" s="111"/>
      <c r="JU13" s="111"/>
      <c r="JV13" s="111"/>
      <c r="JW13" s="111"/>
      <c r="JX13" s="111"/>
      <c r="JY13" s="111"/>
      <c r="JZ13" s="111"/>
      <c r="KA13" s="111"/>
      <c r="KB13" s="111"/>
      <c r="KC13" s="111"/>
      <c r="KD13" s="111"/>
      <c r="KE13" s="111"/>
      <c r="KF13" s="111"/>
      <c r="KG13" s="111"/>
      <c r="KH13" s="111"/>
      <c r="KI13" s="111"/>
      <c r="KJ13" s="111"/>
      <c r="KK13" s="111"/>
      <c r="KL13" s="111"/>
      <c r="KM13" s="111"/>
      <c r="KN13" s="111"/>
      <c r="KO13" s="111"/>
      <c r="KP13" s="111"/>
      <c r="KQ13" s="111"/>
      <c r="KR13" s="111"/>
      <c r="KS13" s="111"/>
      <c r="KT13" s="111"/>
      <c r="KU13" s="111"/>
      <c r="KV13" s="111"/>
      <c r="KW13" s="111"/>
      <c r="KX13" s="111"/>
      <c r="KY13" s="111"/>
      <c r="KZ13" s="111"/>
      <c r="LA13" s="111"/>
      <c r="LB13" s="111"/>
      <c r="LC13" s="111"/>
      <c r="LD13" s="111"/>
      <c r="LE13" s="111"/>
      <c r="LF13" s="111"/>
      <c r="LG13" s="111"/>
      <c r="LH13" s="111"/>
      <c r="LI13" s="111"/>
      <c r="LJ13" s="111"/>
      <c r="LK13" s="111"/>
      <c r="LL13" s="111"/>
      <c r="LM13" s="111"/>
      <c r="LN13" s="111"/>
      <c r="LO13" s="111"/>
      <c r="LP13" s="111"/>
      <c r="LQ13" s="111"/>
      <c r="LR13" s="111"/>
      <c r="LS13" s="111"/>
      <c r="LT13" s="111"/>
      <c r="LU13" s="111"/>
      <c r="LV13" s="111"/>
      <c r="LW13" s="111"/>
      <c r="LX13" s="111"/>
      <c r="LY13" s="111"/>
      <c r="LZ13" s="111"/>
      <c r="MA13" s="111"/>
      <c r="MB13" s="111"/>
      <c r="MC13" s="111"/>
      <c r="MD13" s="111"/>
      <c r="ME13" s="111"/>
      <c r="MF13" s="111"/>
      <c r="MG13" s="111"/>
      <c r="MH13" s="111"/>
      <c r="MI13" s="111"/>
      <c r="MJ13" s="111"/>
      <c r="MK13" s="111"/>
      <c r="ML13" s="111"/>
      <c r="MM13" s="111"/>
      <c r="MN13" s="111"/>
      <c r="MO13" s="111"/>
      <c r="MP13" s="111"/>
      <c r="MQ13" s="111"/>
      <c r="MR13" s="111"/>
      <c r="MS13" s="111"/>
      <c r="MT13" s="111"/>
      <c r="MU13" s="111"/>
      <c r="MV13" s="111"/>
      <c r="MW13" s="111"/>
      <c r="MX13" s="111"/>
      <c r="MY13" s="111"/>
      <c r="MZ13" s="111"/>
      <c r="NA13" s="111"/>
      <c r="NB13" s="111"/>
      <c r="NC13" s="111"/>
      <c r="ND13" s="111"/>
      <c r="NE13" s="111"/>
      <c r="NF13" s="111"/>
      <c r="NG13" s="111"/>
      <c r="NH13" s="111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 x14ac:dyDescent="0.15">
      <c r="A14" s="2"/>
      <c r="B14" s="111" t="s">
        <v>33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11"/>
      <c r="JO14" s="111"/>
      <c r="JP14" s="111"/>
      <c r="JQ14" s="111"/>
      <c r="JR14" s="111"/>
      <c r="JS14" s="111"/>
      <c r="JT14" s="111"/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1"/>
      <c r="NH14" s="111"/>
      <c r="NI14" s="8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15">
      <c r="A16" s="10"/>
      <c r="B16" s="5"/>
      <c r="C16" s="6"/>
      <c r="D16" s="6"/>
      <c r="E16" s="6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6"/>
      <c r="NF16" s="6"/>
      <c r="NG16" s="6"/>
      <c r="NH16" s="7"/>
      <c r="NI16" s="2"/>
      <c r="NJ16" s="112" t="s">
        <v>36</v>
      </c>
      <c r="NK16" s="113"/>
      <c r="NL16" s="113"/>
      <c r="NM16" s="113"/>
      <c r="NN16" s="114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 x14ac:dyDescent="0.15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1" t="s">
        <v>39</v>
      </c>
      <c r="NK17" s="122"/>
      <c r="NL17" s="122"/>
      <c r="NM17" s="122"/>
      <c r="NN17" s="123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0" t="s">
        <v>40</v>
      </c>
      <c r="NK18" s="101"/>
      <c r="NL18" s="101"/>
      <c r="NM18" s="104" t="s">
        <v>41</v>
      </c>
      <c r="NN18" s="105"/>
      <c r="NO18" s="100" t="s">
        <v>40</v>
      </c>
      <c r="NP18" s="101"/>
      <c r="NQ18" s="101"/>
      <c r="NR18" s="104" t="s">
        <v>41</v>
      </c>
      <c r="NS18" s="105"/>
      <c r="NT18" s="100" t="s">
        <v>40</v>
      </c>
      <c r="NU18" s="101"/>
      <c r="NV18" s="101"/>
      <c r="NW18" s="104" t="s">
        <v>41</v>
      </c>
      <c r="NX18" s="10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2"/>
      <c r="NK19" s="103"/>
      <c r="NL19" s="103"/>
      <c r="NM19" s="106"/>
      <c r="NN19" s="107"/>
      <c r="NO19" s="102"/>
      <c r="NP19" s="103"/>
      <c r="NQ19" s="103"/>
      <c r="NR19" s="106"/>
      <c r="NS19" s="107"/>
      <c r="NT19" s="102"/>
      <c r="NU19" s="103"/>
      <c r="NV19" s="103"/>
      <c r="NW19" s="106"/>
      <c r="NX19" s="10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7" t="s">
        <v>187</v>
      </c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9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1"/>
      <c r="NK23" s="92"/>
      <c r="NL23" s="92"/>
      <c r="NM23" s="92"/>
      <c r="NN23" s="92"/>
      <c r="NO23" s="92"/>
      <c r="NP23" s="92"/>
      <c r="NQ23" s="92"/>
      <c r="NR23" s="92"/>
      <c r="NS23" s="92"/>
      <c r="NT23" s="92"/>
      <c r="NU23" s="92"/>
      <c r="NV23" s="92"/>
      <c r="NW23" s="92"/>
      <c r="NX23" s="93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1"/>
      <c r="NK24" s="92"/>
      <c r="NL24" s="92"/>
      <c r="NM24" s="92"/>
      <c r="NN24" s="92"/>
      <c r="NO24" s="92"/>
      <c r="NP24" s="92"/>
      <c r="NQ24" s="92"/>
      <c r="NR24" s="92"/>
      <c r="NS24" s="92"/>
      <c r="NT24" s="92"/>
      <c r="NU24" s="92"/>
      <c r="NV24" s="92"/>
      <c r="NW24" s="92"/>
      <c r="NX24" s="93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1"/>
      <c r="NK25" s="92"/>
      <c r="NL25" s="92"/>
      <c r="NM25" s="92"/>
      <c r="NN25" s="92"/>
      <c r="NO25" s="92"/>
      <c r="NP25" s="92"/>
      <c r="NQ25" s="92"/>
      <c r="NR25" s="92"/>
      <c r="NS25" s="92"/>
      <c r="NT25" s="92"/>
      <c r="NU25" s="92"/>
      <c r="NV25" s="92"/>
      <c r="NW25" s="92"/>
      <c r="NX25" s="93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1"/>
      <c r="NK26" s="92"/>
      <c r="NL26" s="92"/>
      <c r="NM26" s="92"/>
      <c r="NN26" s="92"/>
      <c r="NO26" s="92"/>
      <c r="NP26" s="92"/>
      <c r="NQ26" s="92"/>
      <c r="NR26" s="92"/>
      <c r="NS26" s="92"/>
      <c r="NT26" s="92"/>
      <c r="NU26" s="92"/>
      <c r="NV26" s="92"/>
      <c r="NW26" s="92"/>
      <c r="NX26" s="93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1"/>
      <c r="NK27" s="92"/>
      <c r="NL27" s="92"/>
      <c r="NM27" s="92"/>
      <c r="NN27" s="92"/>
      <c r="NO27" s="92"/>
      <c r="NP27" s="92"/>
      <c r="NQ27" s="92"/>
      <c r="NR27" s="92"/>
      <c r="NS27" s="92"/>
      <c r="NT27" s="92"/>
      <c r="NU27" s="92"/>
      <c r="NV27" s="92"/>
      <c r="NW27" s="92"/>
      <c r="NX27" s="93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1"/>
      <c r="NK28" s="92"/>
      <c r="NL28" s="92"/>
      <c r="NM28" s="92"/>
      <c r="NN28" s="92"/>
      <c r="NO28" s="92"/>
      <c r="NP28" s="92"/>
      <c r="NQ28" s="92"/>
      <c r="NR28" s="92"/>
      <c r="NS28" s="92"/>
      <c r="NT28" s="92"/>
      <c r="NU28" s="92"/>
      <c r="NV28" s="92"/>
      <c r="NW28" s="92"/>
      <c r="NX28" s="93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1"/>
      <c r="NK29" s="92"/>
      <c r="NL29" s="92"/>
      <c r="NM29" s="92"/>
      <c r="NN29" s="92"/>
      <c r="NO29" s="92"/>
      <c r="NP29" s="92"/>
      <c r="NQ29" s="92"/>
      <c r="NR29" s="92"/>
      <c r="NS29" s="92"/>
      <c r="NT29" s="92"/>
      <c r="NU29" s="92"/>
      <c r="NV29" s="92"/>
      <c r="NW29" s="92"/>
      <c r="NX29" s="93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1"/>
      <c r="NK30" s="92"/>
      <c r="NL30" s="92"/>
      <c r="NM30" s="92"/>
      <c r="NN30" s="92"/>
      <c r="NO30" s="92"/>
      <c r="NP30" s="92"/>
      <c r="NQ30" s="92"/>
      <c r="NR30" s="92"/>
      <c r="NS30" s="92"/>
      <c r="NT30" s="92"/>
      <c r="NU30" s="92"/>
      <c r="NV30" s="92"/>
      <c r="NW30" s="92"/>
      <c r="NX30" s="93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1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2"/>
      <c r="NX31" s="93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R01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R02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R03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R04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R05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R01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R02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R03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R04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R05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R01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R02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R03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R04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R05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R01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R02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R03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R04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R05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1"/>
      <c r="NK32" s="92"/>
      <c r="NL32" s="92"/>
      <c r="NM32" s="92"/>
      <c r="NN32" s="92"/>
      <c r="NO32" s="92"/>
      <c r="NP32" s="92"/>
      <c r="NQ32" s="92"/>
      <c r="NR32" s="92"/>
      <c r="NS32" s="92"/>
      <c r="NT32" s="92"/>
      <c r="NU32" s="92"/>
      <c r="NV32" s="92"/>
      <c r="NW32" s="92"/>
      <c r="NX32" s="93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94.9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93.5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99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97.5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86.5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94.6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80.3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84.3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84.5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82.1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93.8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79.400000000000006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83.4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83.6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81.2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90.3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65.2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70.400000000000006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68.900000000000006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66.599999999999994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1"/>
      <c r="NK33" s="92"/>
      <c r="NL33" s="92"/>
      <c r="NM33" s="92"/>
      <c r="NN33" s="92"/>
      <c r="NO33" s="92"/>
      <c r="NP33" s="92"/>
      <c r="NQ33" s="92"/>
      <c r="NR33" s="92"/>
      <c r="NS33" s="92"/>
      <c r="NT33" s="92"/>
      <c r="NU33" s="92"/>
      <c r="NV33" s="92"/>
      <c r="NW33" s="92"/>
      <c r="NX33" s="93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97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102.4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107.2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104.8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95.8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89.3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84.1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86.3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86.6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86.2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86.5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81.400000000000006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83.7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84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83.4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74.400000000000006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66.5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66.8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66.599999999999994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68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4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5"/>
      <c r="NX34" s="96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186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R01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R02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R03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R04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R05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R01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R02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R03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R04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R05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R01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R02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R03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R04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R05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R01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R02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R03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R04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R05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1" t="s">
        <v>185</v>
      </c>
      <c r="NK54" s="92"/>
      <c r="NL54" s="92"/>
      <c r="NM54" s="92"/>
      <c r="NN54" s="92"/>
      <c r="NO54" s="92"/>
      <c r="NP54" s="92"/>
      <c r="NQ54" s="92"/>
      <c r="NR54" s="92"/>
      <c r="NS54" s="92"/>
      <c r="NT54" s="92"/>
      <c r="NU54" s="92"/>
      <c r="NV54" s="92"/>
      <c r="NW54" s="92"/>
      <c r="NX54" s="93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47559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51091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51424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53430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52547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20758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21001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20637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20416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21530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54.7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68.400000000000006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64.2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65.7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67.8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24.3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24.1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22.4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21.7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23.4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1"/>
      <c r="NK55" s="92"/>
      <c r="NL55" s="92"/>
      <c r="NM55" s="92"/>
      <c r="NN55" s="92"/>
      <c r="NO55" s="92"/>
      <c r="NP55" s="92"/>
      <c r="NQ55" s="92"/>
      <c r="NR55" s="92"/>
      <c r="NS55" s="92"/>
      <c r="NT55" s="92"/>
      <c r="NU55" s="92"/>
      <c r="NV55" s="92"/>
      <c r="NW55" s="92"/>
      <c r="NX55" s="93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53523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57368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59838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62697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62059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15111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15986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16421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17279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17851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56.2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60.8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57.4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55.7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57.2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24.2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24.1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23.9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24.4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25.7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1"/>
      <c r="NK56" s="92"/>
      <c r="NL56" s="92"/>
      <c r="NM56" s="92"/>
      <c r="NN56" s="92"/>
      <c r="NO56" s="92"/>
      <c r="NP56" s="92"/>
      <c r="NQ56" s="92"/>
      <c r="NR56" s="92"/>
      <c r="NS56" s="92"/>
      <c r="NT56" s="92"/>
      <c r="NU56" s="92"/>
      <c r="NV56" s="92"/>
      <c r="NW56" s="92"/>
      <c r="NX56" s="93"/>
      <c r="OC56" s="16" t="s">
        <v>86</v>
      </c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1"/>
      <c r="NK57" s="92"/>
      <c r="NL57" s="92"/>
      <c r="NM57" s="92"/>
      <c r="NN57" s="92"/>
      <c r="NO57" s="92"/>
      <c r="NP57" s="92"/>
      <c r="NQ57" s="92"/>
      <c r="NR57" s="92"/>
      <c r="NS57" s="92"/>
      <c r="NT57" s="92"/>
      <c r="NU57" s="92"/>
      <c r="NV57" s="92"/>
      <c r="NW57" s="92"/>
      <c r="NX57" s="93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1"/>
      <c r="NK58" s="92"/>
      <c r="NL58" s="92"/>
      <c r="NM58" s="92"/>
      <c r="NN58" s="92"/>
      <c r="NO58" s="92"/>
      <c r="NP58" s="92"/>
      <c r="NQ58" s="92"/>
      <c r="NR58" s="92"/>
      <c r="NS58" s="92"/>
      <c r="NT58" s="92"/>
      <c r="NU58" s="92"/>
      <c r="NV58" s="92"/>
      <c r="NW58" s="92"/>
      <c r="NX58" s="93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1"/>
      <c r="NK59" s="92"/>
      <c r="NL59" s="92"/>
      <c r="NM59" s="92"/>
      <c r="NN59" s="92"/>
      <c r="NO59" s="92"/>
      <c r="NP59" s="92"/>
      <c r="NQ59" s="92"/>
      <c r="NR59" s="92"/>
      <c r="NS59" s="92"/>
      <c r="NT59" s="92"/>
      <c r="NU59" s="92"/>
      <c r="NV59" s="92"/>
      <c r="NW59" s="92"/>
      <c r="NX59" s="93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1"/>
      <c r="NK60" s="92"/>
      <c r="NL60" s="92"/>
      <c r="NM60" s="92"/>
      <c r="NN60" s="92"/>
      <c r="NO60" s="92"/>
      <c r="NP60" s="92"/>
      <c r="NQ60" s="92"/>
      <c r="NR60" s="92"/>
      <c r="NS60" s="92"/>
      <c r="NT60" s="92"/>
      <c r="NU60" s="92"/>
      <c r="NV60" s="92"/>
      <c r="NW60" s="92"/>
      <c r="NX60" s="93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1"/>
      <c r="NK61" s="92"/>
      <c r="NL61" s="92"/>
      <c r="NM61" s="92"/>
      <c r="NN61" s="92"/>
      <c r="NO61" s="92"/>
      <c r="NP61" s="92"/>
      <c r="NQ61" s="92"/>
      <c r="NR61" s="92"/>
      <c r="NS61" s="92"/>
      <c r="NT61" s="92"/>
      <c r="NU61" s="92"/>
      <c r="NV61" s="92"/>
      <c r="NW61" s="92"/>
      <c r="NX61" s="93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5"/>
      <c r="CT62" s="6"/>
      <c r="CU62" s="6"/>
      <c r="CV62" s="75" t="s">
        <v>87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1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3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1"/>
      <c r="NK63" s="92"/>
      <c r="NL63" s="92"/>
      <c r="NM63" s="92"/>
      <c r="NN63" s="92"/>
      <c r="NO63" s="92"/>
      <c r="NP63" s="92"/>
      <c r="NQ63" s="92"/>
      <c r="NR63" s="92"/>
      <c r="NS63" s="92"/>
      <c r="NT63" s="92"/>
      <c r="NU63" s="92"/>
      <c r="NV63" s="92"/>
      <c r="NW63" s="92"/>
      <c r="NX63" s="93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1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2"/>
      <c r="NX64" s="93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1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2"/>
      <c r="NX65" s="93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1"/>
      <c r="NK66" s="92"/>
      <c r="NL66" s="92"/>
      <c r="NM66" s="92"/>
      <c r="NN66" s="92"/>
      <c r="NO66" s="92"/>
      <c r="NP66" s="92"/>
      <c r="NQ66" s="92"/>
      <c r="NR66" s="92"/>
      <c r="NS66" s="92"/>
      <c r="NT66" s="92"/>
      <c r="NU66" s="92"/>
      <c r="NV66" s="92"/>
      <c r="NW66" s="92"/>
      <c r="NX66" s="93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4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5"/>
      <c r="NX67" s="96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88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184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R01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R02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R03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R04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R05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R01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R02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R03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R04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R05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R01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R02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R03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R04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R05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R01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R02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R03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R04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R05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15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2.9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4.8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0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0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14.6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63.9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65.900000000000006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66.599999999999994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68.400000000000006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69.8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80.400000000000006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81.7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80.3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80.3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79.7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50981773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51744260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51266957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51741497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52382000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15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75.099999999999994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83.2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84.6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67.8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61.8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52.9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54.3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54.9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56.1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57.5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69.400000000000006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69.900000000000006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68.8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69.7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70.400000000000006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49696718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50234873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50294422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49693831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50513249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15">
      <c r="B85" s="64" t="s">
        <v>89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90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bcQTJ0gvwk+uYXv4pva6iJ93hlfBH0yLKLpkPw+PYCI/9+X1W9DuUKqlATv/e0DYd4yIa0Xdv47hfpDFiGIlXQ==" saltValue="JiSAEVI1ms50qOD8RkLzeQ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87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109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110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1" t="s">
        <v>111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 t="s">
        <v>112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2" t="s">
        <v>113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0" t="s">
        <v>114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1" t="s">
        <v>115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116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117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118</v>
      </c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2" t="s">
        <v>119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0" t="s">
        <v>120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 t="s">
        <v>121</v>
      </c>
      <c r="FA4" s="150"/>
      <c r="FB4" s="150"/>
      <c r="FC4" s="150"/>
      <c r="FD4" s="150"/>
      <c r="FE4" s="150"/>
      <c r="FF4" s="150"/>
      <c r="FG4" s="150"/>
      <c r="FH4" s="150"/>
      <c r="FI4" s="150"/>
      <c r="FJ4" s="150"/>
    </row>
    <row r="5" spans="1:166" x14ac:dyDescent="0.15">
      <c r="A5" s="35" t="s">
        <v>122</v>
      </c>
      <c r="B5" s="48"/>
      <c r="C5" s="48"/>
      <c r="D5" s="48"/>
      <c r="E5" s="48"/>
      <c r="F5" s="48"/>
      <c r="G5" s="48"/>
      <c r="H5" s="49" t="s">
        <v>123</v>
      </c>
      <c r="I5" s="49" t="s">
        <v>124</v>
      </c>
      <c r="J5" s="49" t="s">
        <v>125</v>
      </c>
      <c r="K5" s="49" t="s">
        <v>1</v>
      </c>
      <c r="L5" s="49" t="s">
        <v>2</v>
      </c>
      <c r="M5" s="49" t="s">
        <v>3</v>
      </c>
      <c r="N5" s="49" t="s">
        <v>126</v>
      </c>
      <c r="O5" s="49" t="s">
        <v>5</v>
      </c>
      <c r="P5" s="49" t="s">
        <v>127</v>
      </c>
      <c r="Q5" s="49" t="s">
        <v>128</v>
      </c>
      <c r="R5" s="49" t="s">
        <v>129</v>
      </c>
      <c r="S5" s="49" t="s">
        <v>130</v>
      </c>
      <c r="T5" s="49" t="s">
        <v>131</v>
      </c>
      <c r="U5" s="49" t="s">
        <v>132</v>
      </c>
      <c r="V5" s="49" t="s">
        <v>133</v>
      </c>
      <c r="W5" s="49" t="s">
        <v>134</v>
      </c>
      <c r="X5" s="49" t="s">
        <v>135</v>
      </c>
      <c r="Y5" s="49" t="s">
        <v>136</v>
      </c>
      <c r="Z5" s="49" t="s">
        <v>137</v>
      </c>
      <c r="AA5" s="49" t="s">
        <v>138</v>
      </c>
      <c r="AB5" s="49" t="s">
        <v>139</v>
      </c>
      <c r="AC5" s="49" t="s">
        <v>140</v>
      </c>
      <c r="AD5" s="49" t="s">
        <v>141</v>
      </c>
      <c r="AE5" s="49" t="s">
        <v>142</v>
      </c>
      <c r="AF5" s="49" t="s">
        <v>143</v>
      </c>
      <c r="AG5" s="49" t="s">
        <v>144</v>
      </c>
      <c r="AH5" s="49" t="s">
        <v>145</v>
      </c>
      <c r="AI5" s="49" t="s">
        <v>146</v>
      </c>
      <c r="AJ5" s="49" t="s">
        <v>147</v>
      </c>
      <c r="AK5" s="49" t="s">
        <v>148</v>
      </c>
      <c r="AL5" s="49" t="s">
        <v>149</v>
      </c>
      <c r="AM5" s="49" t="s">
        <v>150</v>
      </c>
      <c r="AN5" s="49" t="s">
        <v>151</v>
      </c>
      <c r="AO5" s="49" t="s">
        <v>152</v>
      </c>
      <c r="AP5" s="49" t="s">
        <v>153</v>
      </c>
      <c r="AQ5" s="49" t="s">
        <v>154</v>
      </c>
      <c r="AR5" s="49" t="s">
        <v>155</v>
      </c>
      <c r="AS5" s="49" t="s">
        <v>156</v>
      </c>
      <c r="AT5" s="49" t="s">
        <v>157</v>
      </c>
      <c r="AU5" s="49" t="s">
        <v>147</v>
      </c>
      <c r="AV5" s="49" t="s">
        <v>158</v>
      </c>
      <c r="AW5" s="49" t="s">
        <v>159</v>
      </c>
      <c r="AX5" s="49" t="s">
        <v>150</v>
      </c>
      <c r="AY5" s="49" t="s">
        <v>151</v>
      </c>
      <c r="AZ5" s="49" t="s">
        <v>152</v>
      </c>
      <c r="BA5" s="49" t="s">
        <v>153</v>
      </c>
      <c r="BB5" s="49" t="s">
        <v>154</v>
      </c>
      <c r="BC5" s="49" t="s">
        <v>155</v>
      </c>
      <c r="BD5" s="49" t="s">
        <v>156</v>
      </c>
      <c r="BE5" s="49" t="s">
        <v>157</v>
      </c>
      <c r="BF5" s="49" t="s">
        <v>147</v>
      </c>
      <c r="BG5" s="49" t="s">
        <v>158</v>
      </c>
      <c r="BH5" s="49" t="s">
        <v>159</v>
      </c>
      <c r="BI5" s="49" t="s">
        <v>150</v>
      </c>
      <c r="BJ5" s="49" t="s">
        <v>151</v>
      </c>
      <c r="BK5" s="49" t="s">
        <v>152</v>
      </c>
      <c r="BL5" s="49" t="s">
        <v>153</v>
      </c>
      <c r="BM5" s="49" t="s">
        <v>154</v>
      </c>
      <c r="BN5" s="49" t="s">
        <v>155</v>
      </c>
      <c r="BO5" s="49" t="s">
        <v>156</v>
      </c>
      <c r="BP5" s="49" t="s">
        <v>157</v>
      </c>
      <c r="BQ5" s="49" t="s">
        <v>147</v>
      </c>
      <c r="BR5" s="49" t="s">
        <v>148</v>
      </c>
      <c r="BS5" s="49" t="s">
        <v>159</v>
      </c>
      <c r="BT5" s="49" t="s">
        <v>150</v>
      </c>
      <c r="BU5" s="49" t="s">
        <v>151</v>
      </c>
      <c r="BV5" s="49" t="s">
        <v>152</v>
      </c>
      <c r="BW5" s="49" t="s">
        <v>153</v>
      </c>
      <c r="BX5" s="49" t="s">
        <v>154</v>
      </c>
      <c r="BY5" s="49" t="s">
        <v>155</v>
      </c>
      <c r="BZ5" s="49" t="s">
        <v>156</v>
      </c>
      <c r="CA5" s="49" t="s">
        <v>157</v>
      </c>
      <c r="CB5" s="49" t="s">
        <v>160</v>
      </c>
      <c r="CC5" s="49" t="s">
        <v>158</v>
      </c>
      <c r="CD5" s="49" t="s">
        <v>159</v>
      </c>
      <c r="CE5" s="49" t="s">
        <v>150</v>
      </c>
      <c r="CF5" s="49" t="s">
        <v>151</v>
      </c>
      <c r="CG5" s="49" t="s">
        <v>152</v>
      </c>
      <c r="CH5" s="49" t="s">
        <v>153</v>
      </c>
      <c r="CI5" s="49" t="s">
        <v>154</v>
      </c>
      <c r="CJ5" s="49" t="s">
        <v>155</v>
      </c>
      <c r="CK5" s="49" t="s">
        <v>156</v>
      </c>
      <c r="CL5" s="49" t="s">
        <v>157</v>
      </c>
      <c r="CM5" s="49" t="s">
        <v>147</v>
      </c>
      <c r="CN5" s="49" t="s">
        <v>158</v>
      </c>
      <c r="CO5" s="49" t="s">
        <v>159</v>
      </c>
      <c r="CP5" s="49" t="s">
        <v>161</v>
      </c>
      <c r="CQ5" s="49" t="s">
        <v>151</v>
      </c>
      <c r="CR5" s="49" t="s">
        <v>152</v>
      </c>
      <c r="CS5" s="49" t="s">
        <v>153</v>
      </c>
      <c r="CT5" s="49" t="s">
        <v>154</v>
      </c>
      <c r="CU5" s="49" t="s">
        <v>155</v>
      </c>
      <c r="CV5" s="49" t="s">
        <v>156</v>
      </c>
      <c r="CW5" s="49" t="s">
        <v>146</v>
      </c>
      <c r="CX5" s="49" t="s">
        <v>160</v>
      </c>
      <c r="CY5" s="49" t="s">
        <v>158</v>
      </c>
      <c r="CZ5" s="49" t="s">
        <v>159</v>
      </c>
      <c r="DA5" s="49" t="s">
        <v>161</v>
      </c>
      <c r="DB5" s="49" t="s">
        <v>151</v>
      </c>
      <c r="DC5" s="49" t="s">
        <v>152</v>
      </c>
      <c r="DD5" s="49" t="s">
        <v>153</v>
      </c>
      <c r="DE5" s="49" t="s">
        <v>154</v>
      </c>
      <c r="DF5" s="49" t="s">
        <v>155</v>
      </c>
      <c r="DG5" s="49" t="s">
        <v>156</v>
      </c>
      <c r="DH5" s="49" t="s">
        <v>157</v>
      </c>
      <c r="DI5" s="49" t="s">
        <v>147</v>
      </c>
      <c r="DJ5" s="49" t="s">
        <v>158</v>
      </c>
      <c r="DK5" s="49" t="s">
        <v>159</v>
      </c>
      <c r="DL5" s="49" t="s">
        <v>150</v>
      </c>
      <c r="DM5" s="49" t="s">
        <v>151</v>
      </c>
      <c r="DN5" s="49" t="s">
        <v>152</v>
      </c>
      <c r="DO5" s="49" t="s">
        <v>153</v>
      </c>
      <c r="DP5" s="49" t="s">
        <v>154</v>
      </c>
      <c r="DQ5" s="49" t="s">
        <v>155</v>
      </c>
      <c r="DR5" s="49" t="s">
        <v>156</v>
      </c>
      <c r="DS5" s="49" t="s">
        <v>157</v>
      </c>
      <c r="DT5" s="49" t="s">
        <v>160</v>
      </c>
      <c r="DU5" s="49" t="s">
        <v>148</v>
      </c>
      <c r="DV5" s="49" t="s">
        <v>159</v>
      </c>
      <c r="DW5" s="49" t="s">
        <v>161</v>
      </c>
      <c r="DX5" s="49" t="s">
        <v>151</v>
      </c>
      <c r="DY5" s="49" t="s">
        <v>152</v>
      </c>
      <c r="DZ5" s="49" t="s">
        <v>153</v>
      </c>
      <c r="EA5" s="49" t="s">
        <v>154</v>
      </c>
      <c r="EB5" s="49" t="s">
        <v>155</v>
      </c>
      <c r="EC5" s="49" t="s">
        <v>156</v>
      </c>
      <c r="ED5" s="49" t="s">
        <v>157</v>
      </c>
      <c r="EE5" s="49" t="s">
        <v>160</v>
      </c>
      <c r="EF5" s="49" t="s">
        <v>148</v>
      </c>
      <c r="EG5" s="49" t="s">
        <v>159</v>
      </c>
      <c r="EH5" s="49" t="s">
        <v>161</v>
      </c>
      <c r="EI5" s="49" t="s">
        <v>151</v>
      </c>
      <c r="EJ5" s="49" t="s">
        <v>152</v>
      </c>
      <c r="EK5" s="49" t="s">
        <v>153</v>
      </c>
      <c r="EL5" s="49" t="s">
        <v>154</v>
      </c>
      <c r="EM5" s="49" t="s">
        <v>155</v>
      </c>
      <c r="EN5" s="49" t="s">
        <v>156</v>
      </c>
      <c r="EO5" s="49" t="s">
        <v>146</v>
      </c>
      <c r="EP5" s="49" t="s">
        <v>160</v>
      </c>
      <c r="EQ5" s="49" t="s">
        <v>148</v>
      </c>
      <c r="ER5" s="49" t="s">
        <v>159</v>
      </c>
      <c r="ES5" s="49" t="s">
        <v>150</v>
      </c>
      <c r="ET5" s="49" t="s">
        <v>151</v>
      </c>
      <c r="EU5" s="49" t="s">
        <v>152</v>
      </c>
      <c r="EV5" s="49" t="s">
        <v>153</v>
      </c>
      <c r="EW5" s="49" t="s">
        <v>154</v>
      </c>
      <c r="EX5" s="49" t="s">
        <v>155</v>
      </c>
      <c r="EY5" s="49" t="s">
        <v>162</v>
      </c>
      <c r="EZ5" s="49" t="s">
        <v>157</v>
      </c>
      <c r="FA5" s="49" t="s">
        <v>147</v>
      </c>
      <c r="FB5" s="49" t="s">
        <v>148</v>
      </c>
      <c r="FC5" s="49" t="s">
        <v>149</v>
      </c>
      <c r="FD5" s="49" t="s">
        <v>161</v>
      </c>
      <c r="FE5" s="49" t="s">
        <v>151</v>
      </c>
      <c r="FF5" s="49" t="s">
        <v>152</v>
      </c>
      <c r="FG5" s="49" t="s">
        <v>153</v>
      </c>
      <c r="FH5" s="49" t="s">
        <v>154</v>
      </c>
      <c r="FI5" s="49" t="s">
        <v>155</v>
      </c>
      <c r="FJ5" s="49" t="s">
        <v>156</v>
      </c>
    </row>
    <row r="6" spans="1:166" s="54" customFormat="1" x14ac:dyDescent="0.15">
      <c r="A6" s="35" t="s">
        <v>163</v>
      </c>
      <c r="B6" s="50">
        <f>B8</f>
        <v>2023</v>
      </c>
      <c r="C6" s="50">
        <f t="shared" ref="C6:M6" si="2">C8</f>
        <v>408158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47" t="str">
        <f>IF(H8&lt;&gt;I8,H8,"")&amp;IF(I8&lt;&gt;J8,I8,"")&amp;"　"&amp;J8</f>
        <v>福岡県公立八女総合病院企業団　公立八女総合病院</v>
      </c>
      <c r="I6" s="148"/>
      <c r="J6" s="149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300床以上～400床未満</v>
      </c>
      <c r="O6" s="50" t="str">
        <f>O8</f>
        <v>自治体職員 その他</v>
      </c>
      <c r="P6" s="50" t="str">
        <f>P8</f>
        <v>直営</v>
      </c>
      <c r="Q6" s="51">
        <f t="shared" ref="Q6:AH6" si="3">Q8</f>
        <v>31</v>
      </c>
      <c r="R6" s="50" t="str">
        <f t="shared" si="3"/>
        <v>対象</v>
      </c>
      <c r="S6" s="50" t="str">
        <f t="shared" si="3"/>
        <v>透 訓 ガ</v>
      </c>
      <c r="T6" s="50" t="str">
        <f t="shared" si="3"/>
        <v>救 臨 が へ 地 輪</v>
      </c>
      <c r="U6" s="51" t="str">
        <f>U8</f>
        <v>-</v>
      </c>
      <c r="V6" s="51">
        <f>V8</f>
        <v>21148</v>
      </c>
      <c r="W6" s="50" t="str">
        <f>W8</f>
        <v>-</v>
      </c>
      <c r="X6" s="50" t="str">
        <f t="shared" ref="X6" si="4">X8</f>
        <v>第２種該当</v>
      </c>
      <c r="Y6" s="50" t="str">
        <f t="shared" si="3"/>
        <v>７：１</v>
      </c>
      <c r="Z6" s="51">
        <f t="shared" si="3"/>
        <v>300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300</v>
      </c>
      <c r="AF6" s="51">
        <f t="shared" si="3"/>
        <v>265</v>
      </c>
      <c r="AG6" s="51" t="str">
        <f t="shared" si="3"/>
        <v>-</v>
      </c>
      <c r="AH6" s="51">
        <f t="shared" si="3"/>
        <v>265</v>
      </c>
      <c r="AI6" s="52">
        <f>IF(AI8="-",NA(),AI8)</f>
        <v>94.9</v>
      </c>
      <c r="AJ6" s="52">
        <f t="shared" ref="AJ6:AR6" si="5">IF(AJ8="-",NA(),AJ8)</f>
        <v>93.5</v>
      </c>
      <c r="AK6" s="52">
        <f t="shared" si="5"/>
        <v>99</v>
      </c>
      <c r="AL6" s="52">
        <f t="shared" si="5"/>
        <v>97.5</v>
      </c>
      <c r="AM6" s="52">
        <f t="shared" si="5"/>
        <v>86.5</v>
      </c>
      <c r="AN6" s="52">
        <f t="shared" si="5"/>
        <v>97</v>
      </c>
      <c r="AO6" s="52">
        <f t="shared" si="5"/>
        <v>102.4</v>
      </c>
      <c r="AP6" s="52">
        <f t="shared" si="5"/>
        <v>107.2</v>
      </c>
      <c r="AQ6" s="52">
        <f t="shared" si="5"/>
        <v>104.8</v>
      </c>
      <c r="AR6" s="52">
        <f t="shared" si="5"/>
        <v>95.8</v>
      </c>
      <c r="AS6" s="52" t="str">
        <f>IF(AS8="-","【-】","【"&amp;SUBSTITUTE(TEXT(AS8,"#,##0.0"),"-","△")&amp;"】")</f>
        <v>【96.6】</v>
      </c>
      <c r="AT6" s="52">
        <f>IF(AT8="-",NA(),AT8)</f>
        <v>94.6</v>
      </c>
      <c r="AU6" s="52">
        <f t="shared" ref="AU6:BC6" si="6">IF(AU8="-",NA(),AU8)</f>
        <v>80.3</v>
      </c>
      <c r="AV6" s="52">
        <f t="shared" si="6"/>
        <v>84.3</v>
      </c>
      <c r="AW6" s="52">
        <f t="shared" si="6"/>
        <v>84.5</v>
      </c>
      <c r="AX6" s="52">
        <f t="shared" si="6"/>
        <v>82.1</v>
      </c>
      <c r="AY6" s="52">
        <f t="shared" si="6"/>
        <v>89.3</v>
      </c>
      <c r="AZ6" s="52">
        <f t="shared" si="6"/>
        <v>84.1</v>
      </c>
      <c r="BA6" s="52">
        <f t="shared" si="6"/>
        <v>86.3</v>
      </c>
      <c r="BB6" s="52">
        <f t="shared" si="6"/>
        <v>86.6</v>
      </c>
      <c r="BC6" s="52">
        <f t="shared" si="6"/>
        <v>86.2</v>
      </c>
      <c r="BD6" s="52" t="str">
        <f>IF(BD8="-","【-】","【"&amp;SUBSTITUTE(TEXT(BD8,"#,##0.0"),"-","△")&amp;"】")</f>
        <v>【86.6】</v>
      </c>
      <c r="BE6" s="52">
        <f>IF(BE8="-",NA(),BE8)</f>
        <v>93.8</v>
      </c>
      <c r="BF6" s="52">
        <f t="shared" ref="BF6:BN6" si="7">IF(BF8="-",NA(),BF8)</f>
        <v>79.400000000000006</v>
      </c>
      <c r="BG6" s="52">
        <f t="shared" si="7"/>
        <v>83.4</v>
      </c>
      <c r="BH6" s="52">
        <f t="shared" si="7"/>
        <v>83.6</v>
      </c>
      <c r="BI6" s="52">
        <f t="shared" si="7"/>
        <v>81.2</v>
      </c>
      <c r="BJ6" s="52">
        <f t="shared" si="7"/>
        <v>86.5</v>
      </c>
      <c r="BK6" s="52">
        <f t="shared" si="7"/>
        <v>81.400000000000006</v>
      </c>
      <c r="BL6" s="52">
        <f t="shared" si="7"/>
        <v>83.7</v>
      </c>
      <c r="BM6" s="52">
        <f t="shared" si="7"/>
        <v>84</v>
      </c>
      <c r="BN6" s="52">
        <f t="shared" si="7"/>
        <v>83.4</v>
      </c>
      <c r="BO6" s="52" t="str">
        <f>IF(BO8="-","【-】","【"&amp;SUBSTITUTE(TEXT(BO8,"#,##0.0"),"-","△")&amp;"】")</f>
        <v>【83.9】</v>
      </c>
      <c r="BP6" s="52">
        <f>IF(BP8="-",NA(),BP8)</f>
        <v>90.3</v>
      </c>
      <c r="BQ6" s="52">
        <f t="shared" ref="BQ6:BY6" si="8">IF(BQ8="-",NA(),BQ8)</f>
        <v>65.2</v>
      </c>
      <c r="BR6" s="52">
        <f t="shared" si="8"/>
        <v>70.400000000000006</v>
      </c>
      <c r="BS6" s="52">
        <f t="shared" si="8"/>
        <v>68.900000000000006</v>
      </c>
      <c r="BT6" s="52">
        <f t="shared" si="8"/>
        <v>66.599999999999994</v>
      </c>
      <c r="BU6" s="52">
        <f t="shared" si="8"/>
        <v>74.400000000000006</v>
      </c>
      <c r="BV6" s="52">
        <f t="shared" si="8"/>
        <v>66.5</v>
      </c>
      <c r="BW6" s="52">
        <f t="shared" si="8"/>
        <v>66.8</v>
      </c>
      <c r="BX6" s="52">
        <f t="shared" si="8"/>
        <v>66.599999999999994</v>
      </c>
      <c r="BY6" s="52">
        <f t="shared" si="8"/>
        <v>68</v>
      </c>
      <c r="BZ6" s="52" t="str">
        <f>IF(BZ8="-","【-】","【"&amp;SUBSTITUTE(TEXT(BZ8,"#,##0.0"),"-","△")&amp;"】")</f>
        <v>【68.7】</v>
      </c>
      <c r="CA6" s="53">
        <f>IF(CA8="-",NA(),CA8)</f>
        <v>47559</v>
      </c>
      <c r="CB6" s="53">
        <f t="shared" ref="CB6:CJ6" si="9">IF(CB8="-",NA(),CB8)</f>
        <v>51091</v>
      </c>
      <c r="CC6" s="53">
        <f t="shared" si="9"/>
        <v>51424</v>
      </c>
      <c r="CD6" s="53">
        <f t="shared" si="9"/>
        <v>53430</v>
      </c>
      <c r="CE6" s="53">
        <f t="shared" si="9"/>
        <v>52547</v>
      </c>
      <c r="CF6" s="53">
        <f t="shared" si="9"/>
        <v>53523</v>
      </c>
      <c r="CG6" s="53">
        <f t="shared" si="9"/>
        <v>57368</v>
      </c>
      <c r="CH6" s="53">
        <f t="shared" si="9"/>
        <v>59838</v>
      </c>
      <c r="CI6" s="53">
        <f t="shared" si="9"/>
        <v>62697</v>
      </c>
      <c r="CJ6" s="53">
        <f t="shared" si="9"/>
        <v>62059</v>
      </c>
      <c r="CK6" s="52" t="str">
        <f>IF(CK8="-","【-】","【"&amp;SUBSTITUTE(TEXT(CK8,"#,##0"),"-","△")&amp;"】")</f>
        <v>【62,428】</v>
      </c>
      <c r="CL6" s="53">
        <f>IF(CL8="-",NA(),CL8)</f>
        <v>20758</v>
      </c>
      <c r="CM6" s="53">
        <f t="shared" ref="CM6:CU6" si="10">IF(CM8="-",NA(),CM8)</f>
        <v>21001</v>
      </c>
      <c r="CN6" s="53">
        <f t="shared" si="10"/>
        <v>20637</v>
      </c>
      <c r="CO6" s="53">
        <f t="shared" si="10"/>
        <v>20416</v>
      </c>
      <c r="CP6" s="53">
        <f t="shared" si="10"/>
        <v>21530</v>
      </c>
      <c r="CQ6" s="53">
        <f t="shared" si="10"/>
        <v>15111</v>
      </c>
      <c r="CR6" s="53">
        <f t="shared" si="10"/>
        <v>15986</v>
      </c>
      <c r="CS6" s="53">
        <f t="shared" si="10"/>
        <v>16421</v>
      </c>
      <c r="CT6" s="53">
        <f t="shared" si="10"/>
        <v>17279</v>
      </c>
      <c r="CU6" s="53">
        <f t="shared" si="10"/>
        <v>17851</v>
      </c>
      <c r="CV6" s="52" t="str">
        <f>IF(CV8="-","【-】","【"&amp;SUBSTITUTE(TEXT(CV8,"#,##0"),"-","△")&amp;"】")</f>
        <v>【18,236】</v>
      </c>
      <c r="CW6" s="52">
        <f>IF(CW8="-",NA(),CW8)</f>
        <v>54.7</v>
      </c>
      <c r="CX6" s="52">
        <f t="shared" ref="CX6:DF6" si="11">IF(CX8="-",NA(),CX8)</f>
        <v>68.400000000000006</v>
      </c>
      <c r="CY6" s="52">
        <f t="shared" si="11"/>
        <v>64.2</v>
      </c>
      <c r="CZ6" s="52">
        <f t="shared" si="11"/>
        <v>65.7</v>
      </c>
      <c r="DA6" s="52">
        <f t="shared" si="11"/>
        <v>67.8</v>
      </c>
      <c r="DB6" s="52">
        <f t="shared" si="11"/>
        <v>56.2</v>
      </c>
      <c r="DC6" s="52">
        <f t="shared" si="11"/>
        <v>60.8</v>
      </c>
      <c r="DD6" s="52">
        <f t="shared" si="11"/>
        <v>57.4</v>
      </c>
      <c r="DE6" s="52">
        <f t="shared" si="11"/>
        <v>55.7</v>
      </c>
      <c r="DF6" s="52">
        <f t="shared" si="11"/>
        <v>57.2</v>
      </c>
      <c r="DG6" s="52" t="str">
        <f>IF(DG8="-","【-】","【"&amp;SUBSTITUTE(TEXT(DG8,"#,##0.0"),"-","△")&amp;"】")</f>
        <v>【56.1】</v>
      </c>
      <c r="DH6" s="52">
        <f>IF(DH8="-",NA(),DH8)</f>
        <v>24.3</v>
      </c>
      <c r="DI6" s="52">
        <f t="shared" ref="DI6:DQ6" si="12">IF(DI8="-",NA(),DI8)</f>
        <v>24.1</v>
      </c>
      <c r="DJ6" s="52">
        <f t="shared" si="12"/>
        <v>22.4</v>
      </c>
      <c r="DK6" s="52">
        <f t="shared" si="12"/>
        <v>21.7</v>
      </c>
      <c r="DL6" s="52">
        <f t="shared" si="12"/>
        <v>23.4</v>
      </c>
      <c r="DM6" s="52">
        <f t="shared" si="12"/>
        <v>24.2</v>
      </c>
      <c r="DN6" s="52">
        <f t="shared" si="12"/>
        <v>24.1</v>
      </c>
      <c r="DO6" s="52">
        <f t="shared" si="12"/>
        <v>23.9</v>
      </c>
      <c r="DP6" s="52">
        <f t="shared" si="12"/>
        <v>24.4</v>
      </c>
      <c r="DQ6" s="52">
        <f t="shared" si="12"/>
        <v>25.7</v>
      </c>
      <c r="DR6" s="52" t="str">
        <f>IF(DR8="-","【-】","【"&amp;SUBSTITUTE(TEXT(DR8,"#,##0.0"),"-","△")&amp;"】")</f>
        <v>【26.4】</v>
      </c>
      <c r="DS6" s="52">
        <f>IF(DS8="-",NA(),DS8)</f>
        <v>2.9</v>
      </c>
      <c r="DT6" s="52">
        <f t="shared" ref="DT6:EB6" si="13">IF(DT8="-",NA(),DT8)</f>
        <v>4.8</v>
      </c>
      <c r="DU6" s="52">
        <f t="shared" si="13"/>
        <v>0</v>
      </c>
      <c r="DV6" s="52">
        <f t="shared" si="13"/>
        <v>0</v>
      </c>
      <c r="DW6" s="52">
        <f t="shared" si="13"/>
        <v>14.6</v>
      </c>
      <c r="DX6" s="52">
        <f t="shared" si="13"/>
        <v>75.099999999999994</v>
      </c>
      <c r="DY6" s="52">
        <f t="shared" si="13"/>
        <v>83.2</v>
      </c>
      <c r="DZ6" s="52">
        <f t="shared" si="13"/>
        <v>84.6</v>
      </c>
      <c r="EA6" s="52">
        <f t="shared" si="13"/>
        <v>67.8</v>
      </c>
      <c r="EB6" s="52">
        <f t="shared" si="13"/>
        <v>61.8</v>
      </c>
      <c r="EC6" s="52" t="str">
        <f>IF(EC8="-","【-】","【"&amp;SUBSTITUTE(TEXT(EC8,"#,##0.0"),"-","△")&amp;"】")</f>
        <v>【54.5】</v>
      </c>
      <c r="ED6" s="52">
        <f>IF(ED8="-",NA(),ED8)</f>
        <v>63.9</v>
      </c>
      <c r="EE6" s="52">
        <f t="shared" ref="EE6:EM6" si="14">IF(EE8="-",NA(),EE8)</f>
        <v>65.900000000000006</v>
      </c>
      <c r="EF6" s="52">
        <f t="shared" si="14"/>
        <v>66.599999999999994</v>
      </c>
      <c r="EG6" s="52">
        <f t="shared" si="14"/>
        <v>68.400000000000006</v>
      </c>
      <c r="EH6" s="52">
        <f t="shared" si="14"/>
        <v>69.8</v>
      </c>
      <c r="EI6" s="52">
        <f t="shared" si="14"/>
        <v>52.9</v>
      </c>
      <c r="EJ6" s="52">
        <f t="shared" si="14"/>
        <v>54.3</v>
      </c>
      <c r="EK6" s="52">
        <f t="shared" si="14"/>
        <v>54.9</v>
      </c>
      <c r="EL6" s="52">
        <f t="shared" si="14"/>
        <v>56.1</v>
      </c>
      <c r="EM6" s="52">
        <f t="shared" si="14"/>
        <v>57.5</v>
      </c>
      <c r="EN6" s="52" t="str">
        <f>IF(EN8="-","【-】","【"&amp;SUBSTITUTE(TEXT(EN8,"#,##0.0"),"-","△")&amp;"】")</f>
        <v>【57.0】</v>
      </c>
      <c r="EO6" s="52">
        <f>IF(EO8="-",NA(),EO8)</f>
        <v>80.400000000000006</v>
      </c>
      <c r="EP6" s="52">
        <f t="shared" ref="EP6:EX6" si="15">IF(EP8="-",NA(),EP8)</f>
        <v>81.7</v>
      </c>
      <c r="EQ6" s="52">
        <f t="shared" si="15"/>
        <v>80.3</v>
      </c>
      <c r="ER6" s="52">
        <f t="shared" si="15"/>
        <v>80.3</v>
      </c>
      <c r="ES6" s="52">
        <f t="shared" si="15"/>
        <v>79.7</v>
      </c>
      <c r="ET6" s="52">
        <f t="shared" si="15"/>
        <v>69.400000000000006</v>
      </c>
      <c r="EU6" s="52">
        <f t="shared" si="15"/>
        <v>69.900000000000006</v>
      </c>
      <c r="EV6" s="52">
        <f t="shared" si="15"/>
        <v>68.8</v>
      </c>
      <c r="EW6" s="52">
        <f t="shared" si="15"/>
        <v>69.7</v>
      </c>
      <c r="EX6" s="52">
        <f t="shared" si="15"/>
        <v>70.400000000000006</v>
      </c>
      <c r="EY6" s="52" t="str">
        <f>IF(EY8="-","【-】","【"&amp;SUBSTITUTE(TEXT(EY8,"#,##0.0"),"-","△")&amp;"】")</f>
        <v>【70.4】</v>
      </c>
      <c r="EZ6" s="53">
        <f>IF(EZ8="-",NA(),EZ8)</f>
        <v>50981773</v>
      </c>
      <c r="FA6" s="53">
        <f t="shared" ref="FA6:FI6" si="16">IF(FA8="-",NA(),FA8)</f>
        <v>51744260</v>
      </c>
      <c r="FB6" s="53">
        <f t="shared" si="16"/>
        <v>51266957</v>
      </c>
      <c r="FC6" s="53">
        <f t="shared" si="16"/>
        <v>51741497</v>
      </c>
      <c r="FD6" s="53">
        <f t="shared" si="16"/>
        <v>52382000</v>
      </c>
      <c r="FE6" s="53">
        <f t="shared" si="16"/>
        <v>49696718</v>
      </c>
      <c r="FF6" s="53">
        <f t="shared" si="16"/>
        <v>50234873</v>
      </c>
      <c r="FG6" s="53">
        <f t="shared" si="16"/>
        <v>50294422</v>
      </c>
      <c r="FH6" s="53">
        <f t="shared" si="16"/>
        <v>49693831</v>
      </c>
      <c r="FI6" s="53">
        <f t="shared" si="16"/>
        <v>50513249</v>
      </c>
      <c r="FJ6" s="53" t="str">
        <f>IF(FJ8="-","【-】","【"&amp;SUBSTITUTE(TEXT(FJ8,"#,##0"),"-","△")&amp;"】")</f>
        <v>【50,999,060】</v>
      </c>
    </row>
    <row r="7" spans="1:166" s="54" customFormat="1" x14ac:dyDescent="0.15">
      <c r="A7" s="35" t="s">
        <v>164</v>
      </c>
      <c r="B7" s="50">
        <f t="shared" ref="B7:AH7" si="17">B8</f>
        <v>2023</v>
      </c>
      <c r="C7" s="50">
        <f t="shared" si="17"/>
        <v>408158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300床以上～400床未満</v>
      </c>
      <c r="O7" s="50" t="str">
        <f>O8</f>
        <v>自治体職員 その他</v>
      </c>
      <c r="P7" s="50" t="str">
        <f>P8</f>
        <v>直営</v>
      </c>
      <c r="Q7" s="51">
        <f t="shared" si="17"/>
        <v>31</v>
      </c>
      <c r="R7" s="50" t="str">
        <f t="shared" si="17"/>
        <v>対象</v>
      </c>
      <c r="S7" s="50" t="str">
        <f t="shared" si="17"/>
        <v>透 訓 ガ</v>
      </c>
      <c r="T7" s="50" t="str">
        <f t="shared" si="17"/>
        <v>救 臨 が へ 地 輪</v>
      </c>
      <c r="U7" s="51" t="str">
        <f>U8</f>
        <v>-</v>
      </c>
      <c r="V7" s="51">
        <f>V8</f>
        <v>21148</v>
      </c>
      <c r="W7" s="50" t="str">
        <f>W8</f>
        <v>-</v>
      </c>
      <c r="X7" s="50" t="str">
        <f t="shared" si="17"/>
        <v>第２種該当</v>
      </c>
      <c r="Y7" s="50" t="str">
        <f t="shared" si="17"/>
        <v>７：１</v>
      </c>
      <c r="Z7" s="51">
        <f t="shared" si="17"/>
        <v>300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300</v>
      </c>
      <c r="AF7" s="51">
        <f t="shared" si="17"/>
        <v>265</v>
      </c>
      <c r="AG7" s="51" t="str">
        <f t="shared" si="17"/>
        <v>-</v>
      </c>
      <c r="AH7" s="51">
        <f t="shared" si="17"/>
        <v>265</v>
      </c>
      <c r="AI7" s="52">
        <f>AI8</f>
        <v>94.9</v>
      </c>
      <c r="AJ7" s="52">
        <f t="shared" ref="AJ7:AR7" si="18">AJ8</f>
        <v>93.5</v>
      </c>
      <c r="AK7" s="52">
        <f t="shared" si="18"/>
        <v>99</v>
      </c>
      <c r="AL7" s="52">
        <f t="shared" si="18"/>
        <v>97.5</v>
      </c>
      <c r="AM7" s="52">
        <f t="shared" si="18"/>
        <v>86.5</v>
      </c>
      <c r="AN7" s="52">
        <f t="shared" si="18"/>
        <v>97</v>
      </c>
      <c r="AO7" s="52">
        <f t="shared" si="18"/>
        <v>102.4</v>
      </c>
      <c r="AP7" s="52">
        <f t="shared" si="18"/>
        <v>107.2</v>
      </c>
      <c r="AQ7" s="52">
        <f t="shared" si="18"/>
        <v>104.8</v>
      </c>
      <c r="AR7" s="52">
        <f t="shared" si="18"/>
        <v>95.8</v>
      </c>
      <c r="AS7" s="52"/>
      <c r="AT7" s="52">
        <f>AT8</f>
        <v>94.6</v>
      </c>
      <c r="AU7" s="52">
        <f t="shared" ref="AU7:BC7" si="19">AU8</f>
        <v>80.3</v>
      </c>
      <c r="AV7" s="52">
        <f t="shared" si="19"/>
        <v>84.3</v>
      </c>
      <c r="AW7" s="52">
        <f t="shared" si="19"/>
        <v>84.5</v>
      </c>
      <c r="AX7" s="52">
        <f t="shared" si="19"/>
        <v>82.1</v>
      </c>
      <c r="AY7" s="52">
        <f t="shared" si="19"/>
        <v>89.3</v>
      </c>
      <c r="AZ7" s="52">
        <f t="shared" si="19"/>
        <v>84.1</v>
      </c>
      <c r="BA7" s="52">
        <f t="shared" si="19"/>
        <v>86.3</v>
      </c>
      <c r="BB7" s="52">
        <f t="shared" si="19"/>
        <v>86.6</v>
      </c>
      <c r="BC7" s="52">
        <f t="shared" si="19"/>
        <v>86.2</v>
      </c>
      <c r="BD7" s="52"/>
      <c r="BE7" s="52">
        <f>BE8</f>
        <v>93.8</v>
      </c>
      <c r="BF7" s="52">
        <f t="shared" ref="BF7:BN7" si="20">BF8</f>
        <v>79.400000000000006</v>
      </c>
      <c r="BG7" s="52">
        <f t="shared" si="20"/>
        <v>83.4</v>
      </c>
      <c r="BH7" s="52">
        <f t="shared" si="20"/>
        <v>83.6</v>
      </c>
      <c r="BI7" s="52">
        <f t="shared" si="20"/>
        <v>81.2</v>
      </c>
      <c r="BJ7" s="52">
        <f t="shared" si="20"/>
        <v>86.5</v>
      </c>
      <c r="BK7" s="52">
        <f t="shared" si="20"/>
        <v>81.400000000000006</v>
      </c>
      <c r="BL7" s="52">
        <f t="shared" si="20"/>
        <v>83.7</v>
      </c>
      <c r="BM7" s="52">
        <f t="shared" si="20"/>
        <v>84</v>
      </c>
      <c r="BN7" s="52">
        <f t="shared" si="20"/>
        <v>83.4</v>
      </c>
      <c r="BO7" s="52"/>
      <c r="BP7" s="52">
        <f>BP8</f>
        <v>90.3</v>
      </c>
      <c r="BQ7" s="52">
        <f t="shared" ref="BQ7:BY7" si="21">BQ8</f>
        <v>65.2</v>
      </c>
      <c r="BR7" s="52">
        <f t="shared" si="21"/>
        <v>70.400000000000006</v>
      </c>
      <c r="BS7" s="52">
        <f t="shared" si="21"/>
        <v>68.900000000000006</v>
      </c>
      <c r="BT7" s="52">
        <f t="shared" si="21"/>
        <v>66.599999999999994</v>
      </c>
      <c r="BU7" s="52">
        <f t="shared" si="21"/>
        <v>74.400000000000006</v>
      </c>
      <c r="BV7" s="52">
        <f t="shared" si="21"/>
        <v>66.5</v>
      </c>
      <c r="BW7" s="52">
        <f t="shared" si="21"/>
        <v>66.8</v>
      </c>
      <c r="BX7" s="52">
        <f t="shared" si="21"/>
        <v>66.599999999999994</v>
      </c>
      <c r="BY7" s="52">
        <f t="shared" si="21"/>
        <v>68</v>
      </c>
      <c r="BZ7" s="52"/>
      <c r="CA7" s="53">
        <f>CA8</f>
        <v>47559</v>
      </c>
      <c r="CB7" s="53">
        <f t="shared" ref="CB7:CJ7" si="22">CB8</f>
        <v>51091</v>
      </c>
      <c r="CC7" s="53">
        <f t="shared" si="22"/>
        <v>51424</v>
      </c>
      <c r="CD7" s="53">
        <f t="shared" si="22"/>
        <v>53430</v>
      </c>
      <c r="CE7" s="53">
        <f t="shared" si="22"/>
        <v>52547</v>
      </c>
      <c r="CF7" s="53">
        <f t="shared" si="22"/>
        <v>53523</v>
      </c>
      <c r="CG7" s="53">
        <f t="shared" si="22"/>
        <v>57368</v>
      </c>
      <c r="CH7" s="53">
        <f t="shared" si="22"/>
        <v>59838</v>
      </c>
      <c r="CI7" s="53">
        <f t="shared" si="22"/>
        <v>62697</v>
      </c>
      <c r="CJ7" s="53">
        <f t="shared" si="22"/>
        <v>62059</v>
      </c>
      <c r="CK7" s="52"/>
      <c r="CL7" s="53">
        <f>CL8</f>
        <v>20758</v>
      </c>
      <c r="CM7" s="53">
        <f t="shared" ref="CM7:CU7" si="23">CM8</f>
        <v>21001</v>
      </c>
      <c r="CN7" s="53">
        <f t="shared" si="23"/>
        <v>20637</v>
      </c>
      <c r="CO7" s="53">
        <f t="shared" si="23"/>
        <v>20416</v>
      </c>
      <c r="CP7" s="53">
        <f t="shared" si="23"/>
        <v>21530</v>
      </c>
      <c r="CQ7" s="53">
        <f t="shared" si="23"/>
        <v>15111</v>
      </c>
      <c r="CR7" s="53">
        <f t="shared" si="23"/>
        <v>15986</v>
      </c>
      <c r="CS7" s="53">
        <f t="shared" si="23"/>
        <v>16421</v>
      </c>
      <c r="CT7" s="53">
        <f t="shared" si="23"/>
        <v>17279</v>
      </c>
      <c r="CU7" s="53">
        <f t="shared" si="23"/>
        <v>17851</v>
      </c>
      <c r="CV7" s="52"/>
      <c r="CW7" s="52">
        <f>CW8</f>
        <v>54.7</v>
      </c>
      <c r="CX7" s="52">
        <f t="shared" ref="CX7:DF7" si="24">CX8</f>
        <v>68.400000000000006</v>
      </c>
      <c r="CY7" s="52">
        <f t="shared" si="24"/>
        <v>64.2</v>
      </c>
      <c r="CZ7" s="52">
        <f t="shared" si="24"/>
        <v>65.7</v>
      </c>
      <c r="DA7" s="52">
        <f t="shared" si="24"/>
        <v>67.8</v>
      </c>
      <c r="DB7" s="52">
        <f t="shared" si="24"/>
        <v>56.2</v>
      </c>
      <c r="DC7" s="52">
        <f t="shared" si="24"/>
        <v>60.8</v>
      </c>
      <c r="DD7" s="52">
        <f t="shared" si="24"/>
        <v>57.4</v>
      </c>
      <c r="DE7" s="52">
        <f t="shared" si="24"/>
        <v>55.7</v>
      </c>
      <c r="DF7" s="52">
        <f t="shared" si="24"/>
        <v>57.2</v>
      </c>
      <c r="DG7" s="52"/>
      <c r="DH7" s="52">
        <f>DH8</f>
        <v>24.3</v>
      </c>
      <c r="DI7" s="52">
        <f t="shared" ref="DI7:DQ7" si="25">DI8</f>
        <v>24.1</v>
      </c>
      <c r="DJ7" s="52">
        <f t="shared" si="25"/>
        <v>22.4</v>
      </c>
      <c r="DK7" s="52">
        <f t="shared" si="25"/>
        <v>21.7</v>
      </c>
      <c r="DL7" s="52">
        <f t="shared" si="25"/>
        <v>23.4</v>
      </c>
      <c r="DM7" s="52">
        <f t="shared" si="25"/>
        <v>24.2</v>
      </c>
      <c r="DN7" s="52">
        <f t="shared" si="25"/>
        <v>24.1</v>
      </c>
      <c r="DO7" s="52">
        <f t="shared" si="25"/>
        <v>23.9</v>
      </c>
      <c r="DP7" s="52">
        <f t="shared" si="25"/>
        <v>24.4</v>
      </c>
      <c r="DQ7" s="52">
        <f t="shared" si="25"/>
        <v>25.7</v>
      </c>
      <c r="DR7" s="52"/>
      <c r="DS7" s="52">
        <f>DS8</f>
        <v>2.9</v>
      </c>
      <c r="DT7" s="52">
        <f t="shared" ref="DT7:EB7" si="26">DT8</f>
        <v>4.8</v>
      </c>
      <c r="DU7" s="52">
        <f t="shared" si="26"/>
        <v>0</v>
      </c>
      <c r="DV7" s="52">
        <f t="shared" si="26"/>
        <v>0</v>
      </c>
      <c r="DW7" s="52">
        <f t="shared" si="26"/>
        <v>14.6</v>
      </c>
      <c r="DX7" s="52">
        <f t="shared" si="26"/>
        <v>75.099999999999994</v>
      </c>
      <c r="DY7" s="52">
        <f t="shared" si="26"/>
        <v>83.2</v>
      </c>
      <c r="DZ7" s="52">
        <f t="shared" si="26"/>
        <v>84.6</v>
      </c>
      <c r="EA7" s="52">
        <f t="shared" si="26"/>
        <v>67.8</v>
      </c>
      <c r="EB7" s="52">
        <f t="shared" si="26"/>
        <v>61.8</v>
      </c>
      <c r="EC7" s="52"/>
      <c r="ED7" s="52">
        <f>ED8</f>
        <v>63.9</v>
      </c>
      <c r="EE7" s="52">
        <f t="shared" ref="EE7:EM7" si="27">EE8</f>
        <v>65.900000000000006</v>
      </c>
      <c r="EF7" s="52">
        <f t="shared" si="27"/>
        <v>66.599999999999994</v>
      </c>
      <c r="EG7" s="52">
        <f t="shared" si="27"/>
        <v>68.400000000000006</v>
      </c>
      <c r="EH7" s="52">
        <f t="shared" si="27"/>
        <v>69.8</v>
      </c>
      <c r="EI7" s="52">
        <f t="shared" si="27"/>
        <v>52.9</v>
      </c>
      <c r="EJ7" s="52">
        <f t="shared" si="27"/>
        <v>54.3</v>
      </c>
      <c r="EK7" s="52">
        <f t="shared" si="27"/>
        <v>54.9</v>
      </c>
      <c r="EL7" s="52">
        <f t="shared" si="27"/>
        <v>56.1</v>
      </c>
      <c r="EM7" s="52">
        <f t="shared" si="27"/>
        <v>57.5</v>
      </c>
      <c r="EN7" s="52"/>
      <c r="EO7" s="52">
        <f>EO8</f>
        <v>80.400000000000006</v>
      </c>
      <c r="EP7" s="52">
        <f t="shared" ref="EP7:EX7" si="28">EP8</f>
        <v>81.7</v>
      </c>
      <c r="EQ7" s="52">
        <f t="shared" si="28"/>
        <v>80.3</v>
      </c>
      <c r="ER7" s="52">
        <f t="shared" si="28"/>
        <v>80.3</v>
      </c>
      <c r="ES7" s="52">
        <f t="shared" si="28"/>
        <v>79.7</v>
      </c>
      <c r="ET7" s="52">
        <f t="shared" si="28"/>
        <v>69.400000000000006</v>
      </c>
      <c r="EU7" s="52">
        <f t="shared" si="28"/>
        <v>69.900000000000006</v>
      </c>
      <c r="EV7" s="52">
        <f t="shared" si="28"/>
        <v>68.8</v>
      </c>
      <c r="EW7" s="52">
        <f t="shared" si="28"/>
        <v>69.7</v>
      </c>
      <c r="EX7" s="52">
        <f t="shared" si="28"/>
        <v>70.400000000000006</v>
      </c>
      <c r="EY7" s="52"/>
      <c r="EZ7" s="53">
        <f>EZ8</f>
        <v>50981773</v>
      </c>
      <c r="FA7" s="53">
        <f t="shared" ref="FA7:FI7" si="29">FA8</f>
        <v>51744260</v>
      </c>
      <c r="FB7" s="53">
        <f t="shared" si="29"/>
        <v>51266957</v>
      </c>
      <c r="FC7" s="53">
        <f t="shared" si="29"/>
        <v>51741497</v>
      </c>
      <c r="FD7" s="53">
        <f t="shared" si="29"/>
        <v>52382000</v>
      </c>
      <c r="FE7" s="53">
        <f t="shared" si="29"/>
        <v>49696718</v>
      </c>
      <c r="FF7" s="53">
        <f t="shared" si="29"/>
        <v>50234873</v>
      </c>
      <c r="FG7" s="53">
        <f t="shared" si="29"/>
        <v>50294422</v>
      </c>
      <c r="FH7" s="53">
        <f t="shared" si="29"/>
        <v>49693831</v>
      </c>
      <c r="FI7" s="53">
        <f t="shared" si="29"/>
        <v>50513249</v>
      </c>
      <c r="FJ7" s="53"/>
    </row>
    <row r="8" spans="1:166" s="54" customFormat="1" x14ac:dyDescent="0.15">
      <c r="A8" s="35"/>
      <c r="B8" s="55">
        <v>2023</v>
      </c>
      <c r="C8" s="55">
        <v>408158</v>
      </c>
      <c r="D8" s="55">
        <v>46</v>
      </c>
      <c r="E8" s="55">
        <v>6</v>
      </c>
      <c r="F8" s="55">
        <v>0</v>
      </c>
      <c r="G8" s="55">
        <v>1</v>
      </c>
      <c r="H8" s="55" t="s">
        <v>165</v>
      </c>
      <c r="I8" s="55" t="s">
        <v>166</v>
      </c>
      <c r="J8" s="55" t="s">
        <v>167</v>
      </c>
      <c r="K8" s="55" t="s">
        <v>168</v>
      </c>
      <c r="L8" s="55" t="s">
        <v>169</v>
      </c>
      <c r="M8" s="55" t="s">
        <v>170</v>
      </c>
      <c r="N8" s="55" t="s">
        <v>171</v>
      </c>
      <c r="O8" s="55" t="s">
        <v>172</v>
      </c>
      <c r="P8" s="55" t="s">
        <v>173</v>
      </c>
      <c r="Q8" s="56">
        <v>31</v>
      </c>
      <c r="R8" s="55" t="s">
        <v>174</v>
      </c>
      <c r="S8" s="55" t="s">
        <v>175</v>
      </c>
      <c r="T8" s="55" t="s">
        <v>176</v>
      </c>
      <c r="U8" s="56" t="s">
        <v>40</v>
      </c>
      <c r="V8" s="56">
        <v>21148</v>
      </c>
      <c r="W8" s="55" t="s">
        <v>40</v>
      </c>
      <c r="X8" s="55" t="s">
        <v>177</v>
      </c>
      <c r="Y8" s="57" t="s">
        <v>178</v>
      </c>
      <c r="Z8" s="56">
        <v>300</v>
      </c>
      <c r="AA8" s="56" t="s">
        <v>40</v>
      </c>
      <c r="AB8" s="56" t="s">
        <v>40</v>
      </c>
      <c r="AC8" s="56" t="s">
        <v>40</v>
      </c>
      <c r="AD8" s="56" t="s">
        <v>40</v>
      </c>
      <c r="AE8" s="56">
        <v>300</v>
      </c>
      <c r="AF8" s="56">
        <v>265</v>
      </c>
      <c r="AG8" s="56" t="s">
        <v>40</v>
      </c>
      <c r="AH8" s="56">
        <v>265</v>
      </c>
      <c r="AI8" s="58">
        <v>94.9</v>
      </c>
      <c r="AJ8" s="58">
        <v>93.5</v>
      </c>
      <c r="AK8" s="58">
        <v>99</v>
      </c>
      <c r="AL8" s="58">
        <v>97.5</v>
      </c>
      <c r="AM8" s="58">
        <v>86.5</v>
      </c>
      <c r="AN8" s="58">
        <v>97</v>
      </c>
      <c r="AO8" s="58">
        <v>102.4</v>
      </c>
      <c r="AP8" s="58">
        <v>107.2</v>
      </c>
      <c r="AQ8" s="58">
        <v>104.8</v>
      </c>
      <c r="AR8" s="58">
        <v>95.8</v>
      </c>
      <c r="AS8" s="58">
        <v>96.6</v>
      </c>
      <c r="AT8" s="58">
        <v>94.6</v>
      </c>
      <c r="AU8" s="58">
        <v>80.3</v>
      </c>
      <c r="AV8" s="58">
        <v>84.3</v>
      </c>
      <c r="AW8" s="58">
        <v>84.5</v>
      </c>
      <c r="AX8" s="58">
        <v>82.1</v>
      </c>
      <c r="AY8" s="58">
        <v>89.3</v>
      </c>
      <c r="AZ8" s="58">
        <v>84.1</v>
      </c>
      <c r="BA8" s="58">
        <v>86.3</v>
      </c>
      <c r="BB8" s="58">
        <v>86.6</v>
      </c>
      <c r="BC8" s="58">
        <v>86.2</v>
      </c>
      <c r="BD8" s="58">
        <v>86.6</v>
      </c>
      <c r="BE8" s="59">
        <v>93.8</v>
      </c>
      <c r="BF8" s="59">
        <v>79.400000000000006</v>
      </c>
      <c r="BG8" s="59">
        <v>83.4</v>
      </c>
      <c r="BH8" s="59">
        <v>83.6</v>
      </c>
      <c r="BI8" s="59">
        <v>81.2</v>
      </c>
      <c r="BJ8" s="59">
        <v>86.5</v>
      </c>
      <c r="BK8" s="59">
        <v>81.400000000000006</v>
      </c>
      <c r="BL8" s="59">
        <v>83.7</v>
      </c>
      <c r="BM8" s="59">
        <v>84</v>
      </c>
      <c r="BN8" s="59">
        <v>83.4</v>
      </c>
      <c r="BO8" s="59">
        <v>83.9</v>
      </c>
      <c r="BP8" s="58">
        <v>90.3</v>
      </c>
      <c r="BQ8" s="58">
        <v>65.2</v>
      </c>
      <c r="BR8" s="58">
        <v>70.400000000000006</v>
      </c>
      <c r="BS8" s="58">
        <v>68.900000000000006</v>
      </c>
      <c r="BT8" s="58">
        <v>66.599999999999994</v>
      </c>
      <c r="BU8" s="58">
        <v>74.400000000000006</v>
      </c>
      <c r="BV8" s="58">
        <v>66.5</v>
      </c>
      <c r="BW8" s="58">
        <v>66.8</v>
      </c>
      <c r="BX8" s="58">
        <v>66.599999999999994</v>
      </c>
      <c r="BY8" s="58">
        <v>68</v>
      </c>
      <c r="BZ8" s="58">
        <v>68.7</v>
      </c>
      <c r="CA8" s="59">
        <v>47559</v>
      </c>
      <c r="CB8" s="59">
        <v>51091</v>
      </c>
      <c r="CC8" s="59">
        <v>51424</v>
      </c>
      <c r="CD8" s="59">
        <v>53430</v>
      </c>
      <c r="CE8" s="59">
        <v>52547</v>
      </c>
      <c r="CF8" s="59">
        <v>53523</v>
      </c>
      <c r="CG8" s="59">
        <v>57368</v>
      </c>
      <c r="CH8" s="59">
        <v>59838</v>
      </c>
      <c r="CI8" s="59">
        <v>62697</v>
      </c>
      <c r="CJ8" s="59">
        <v>62059</v>
      </c>
      <c r="CK8" s="58">
        <v>62428</v>
      </c>
      <c r="CL8" s="59">
        <v>20758</v>
      </c>
      <c r="CM8" s="59">
        <v>21001</v>
      </c>
      <c r="CN8" s="59">
        <v>20637</v>
      </c>
      <c r="CO8" s="59">
        <v>20416</v>
      </c>
      <c r="CP8" s="59">
        <v>21530</v>
      </c>
      <c r="CQ8" s="59">
        <v>15111</v>
      </c>
      <c r="CR8" s="59">
        <v>15986</v>
      </c>
      <c r="CS8" s="59">
        <v>16421</v>
      </c>
      <c r="CT8" s="59">
        <v>17279</v>
      </c>
      <c r="CU8" s="59">
        <v>17851</v>
      </c>
      <c r="CV8" s="58">
        <v>18236</v>
      </c>
      <c r="CW8" s="59">
        <v>54.7</v>
      </c>
      <c r="CX8" s="59">
        <v>68.400000000000006</v>
      </c>
      <c r="CY8" s="59">
        <v>64.2</v>
      </c>
      <c r="CZ8" s="59">
        <v>65.7</v>
      </c>
      <c r="DA8" s="59">
        <v>67.8</v>
      </c>
      <c r="DB8" s="59">
        <v>56.2</v>
      </c>
      <c r="DC8" s="59">
        <v>60.8</v>
      </c>
      <c r="DD8" s="59">
        <v>57.4</v>
      </c>
      <c r="DE8" s="59">
        <v>55.7</v>
      </c>
      <c r="DF8" s="59">
        <v>57.2</v>
      </c>
      <c r="DG8" s="59">
        <v>56.1</v>
      </c>
      <c r="DH8" s="59">
        <v>24.3</v>
      </c>
      <c r="DI8" s="59">
        <v>24.1</v>
      </c>
      <c r="DJ8" s="59">
        <v>22.4</v>
      </c>
      <c r="DK8" s="59">
        <v>21.7</v>
      </c>
      <c r="DL8" s="59">
        <v>23.4</v>
      </c>
      <c r="DM8" s="59">
        <v>24.2</v>
      </c>
      <c r="DN8" s="59">
        <v>24.1</v>
      </c>
      <c r="DO8" s="59">
        <v>23.9</v>
      </c>
      <c r="DP8" s="59">
        <v>24.4</v>
      </c>
      <c r="DQ8" s="59">
        <v>25.7</v>
      </c>
      <c r="DR8" s="59">
        <v>26.4</v>
      </c>
      <c r="DS8" s="59">
        <v>2.9</v>
      </c>
      <c r="DT8" s="59">
        <v>4.8</v>
      </c>
      <c r="DU8" s="59">
        <v>0</v>
      </c>
      <c r="DV8" s="59">
        <v>0</v>
      </c>
      <c r="DW8" s="59">
        <v>14.6</v>
      </c>
      <c r="DX8" s="59">
        <v>75.099999999999994</v>
      </c>
      <c r="DY8" s="59">
        <v>83.2</v>
      </c>
      <c r="DZ8" s="59">
        <v>84.6</v>
      </c>
      <c r="EA8" s="59">
        <v>67.8</v>
      </c>
      <c r="EB8" s="59">
        <v>61.8</v>
      </c>
      <c r="EC8" s="59">
        <v>54.5</v>
      </c>
      <c r="ED8" s="58">
        <v>63.9</v>
      </c>
      <c r="EE8" s="58">
        <v>65.900000000000006</v>
      </c>
      <c r="EF8" s="58">
        <v>66.599999999999994</v>
      </c>
      <c r="EG8" s="58">
        <v>68.400000000000006</v>
      </c>
      <c r="EH8" s="58">
        <v>69.8</v>
      </c>
      <c r="EI8" s="58">
        <v>52.9</v>
      </c>
      <c r="EJ8" s="58">
        <v>54.3</v>
      </c>
      <c r="EK8" s="58">
        <v>54.9</v>
      </c>
      <c r="EL8" s="58">
        <v>56.1</v>
      </c>
      <c r="EM8" s="58">
        <v>57.5</v>
      </c>
      <c r="EN8" s="58">
        <v>57</v>
      </c>
      <c r="EO8" s="58">
        <v>80.400000000000006</v>
      </c>
      <c r="EP8" s="58">
        <v>81.7</v>
      </c>
      <c r="EQ8" s="58">
        <v>80.3</v>
      </c>
      <c r="ER8" s="58">
        <v>80.3</v>
      </c>
      <c r="ES8" s="58">
        <v>79.7</v>
      </c>
      <c r="ET8" s="58">
        <v>69.400000000000006</v>
      </c>
      <c r="EU8" s="58">
        <v>69.900000000000006</v>
      </c>
      <c r="EV8" s="58">
        <v>68.8</v>
      </c>
      <c r="EW8" s="58">
        <v>69.7</v>
      </c>
      <c r="EX8" s="58">
        <v>70.400000000000006</v>
      </c>
      <c r="EY8" s="58">
        <v>70.400000000000006</v>
      </c>
      <c r="EZ8" s="59">
        <v>50981773</v>
      </c>
      <c r="FA8" s="59">
        <v>51744260</v>
      </c>
      <c r="FB8" s="59">
        <v>51266957</v>
      </c>
      <c r="FC8" s="59">
        <v>51741497</v>
      </c>
      <c r="FD8" s="59">
        <v>52382000</v>
      </c>
      <c r="FE8" s="59">
        <v>49696718</v>
      </c>
      <c r="FF8" s="59">
        <v>50234873</v>
      </c>
      <c r="FG8" s="59">
        <v>50294422</v>
      </c>
      <c r="FH8" s="59">
        <v>49693831</v>
      </c>
      <c r="FI8" s="59">
        <v>50513249</v>
      </c>
      <c r="FJ8" s="59">
        <v>50999060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179</v>
      </c>
      <c r="C10" s="62" t="s">
        <v>180</v>
      </c>
      <c r="D10" s="62" t="s">
        <v>181</v>
      </c>
      <c r="E10" s="62" t="s">
        <v>182</v>
      </c>
      <c r="F10" s="62" t="s">
        <v>183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総務課（企画係）</cp:lastModifiedBy>
  <cp:lastPrinted>2025-01-30T05:47:37Z</cp:lastPrinted>
  <dcterms:created xsi:type="dcterms:W3CDTF">2025-01-16T06:45:38Z</dcterms:created>
  <dcterms:modified xsi:type="dcterms:W3CDTF">2025-03-18T05:47:38Z</dcterms:modified>
  <cp:category/>
</cp:coreProperties>
</file>